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220" tabRatio="888" activeTab="0"/>
  </bookViews>
  <sheets>
    <sheet name="申込書（共通）" sheetId="1" r:id="rId1"/>
    <sheet name="使用計画（常時）" sheetId="2" r:id="rId2"/>
    <sheet name="使用計画（臨時電力500ｋW未満）" sheetId="3" r:id="rId3"/>
    <sheet name="使用計画（自家補）" sheetId="4" r:id="rId4"/>
    <sheet name="負荷設備（高圧以上常時供給）" sheetId="5" r:id="rId5"/>
    <sheet name="受電設備（高圧以上常時供給）" sheetId="6" r:id="rId6"/>
    <sheet name="負荷設備（500未満常時以外）" sheetId="7" r:id="rId7"/>
  </sheets>
  <definedNames>
    <definedName name="_xlfn.COUNTIFS" hidden="1">#NAME?</definedName>
    <definedName name="_xlfn.IFERROR" hidden="1">#NAME?</definedName>
    <definedName name="_xlfn.ISFORMULA" hidden="1">#NAME?</definedName>
    <definedName name="_xlfn.SUMIFS" hidden="1">#NAME?</definedName>
    <definedName name="_xlnm.Print_Area" localSheetId="2">'使用計画（臨時電力500ｋW未満）'!$A$1:$H$31</definedName>
    <definedName name="_xlnm.Print_Area" localSheetId="5">'受電設備（高圧以上常時供給）'!$A$1:$CZ$69</definedName>
    <definedName name="_xlnm.Print_Area" localSheetId="0">'申込書（共通）'!$A$1:$O$50</definedName>
    <definedName name="_xlnm.Print_Area" localSheetId="4">'負荷設備（高圧以上常時供給）'!$A$1:$CR$52</definedName>
  </definedNames>
  <calcPr fullCalcOnLoad="1"/>
</workbook>
</file>

<file path=xl/comments3.xml><?xml version="1.0" encoding="utf-8"?>
<comments xmlns="http://schemas.openxmlformats.org/spreadsheetml/2006/main">
  <authors>
    <author>作成者</author>
  </authors>
  <commentList>
    <comment ref="B7" authorId="0">
      <text>
        <r>
          <rPr>
            <b/>
            <sz val="9"/>
            <rFont val="MS P ゴシック"/>
            <family val="3"/>
          </rPr>
          <t>契約電力のみ入力願います。</t>
        </r>
      </text>
    </comment>
  </commentList>
</comments>
</file>

<file path=xl/sharedStrings.xml><?xml version="1.0" encoding="utf-8"?>
<sst xmlns="http://schemas.openxmlformats.org/spreadsheetml/2006/main" count="512" uniqueCount="278">
  <si>
    <t>（注）１</t>
  </si>
  <si>
    <t>契約電力算出根拠</t>
  </si>
  <si>
    <t>合成</t>
  </si>
  <si>
    <t>受電</t>
  </si>
  <si>
    <t>計</t>
  </si>
  <si>
    <t>％</t>
  </si>
  <si>
    <r>
      <t>１０</t>
    </r>
    <r>
      <rPr>
        <vertAlign val="superscript"/>
        <sz val="10"/>
        <rFont val="ＭＳ Ｐ明朝"/>
        <family val="1"/>
      </rPr>
      <t>３</t>
    </r>
    <r>
      <rPr>
        <sz val="10"/>
        <rFont val="ＭＳ Ｐ明朝"/>
        <family val="1"/>
      </rPr>
      <t>kWh</t>
    </r>
  </si>
  <si>
    <t>ｋＷ</t>
  </si>
  <si>
    <t>負荷率</t>
  </si>
  <si>
    <t>電力量</t>
  </si>
  <si>
    <t>最大電力</t>
  </si>
  <si>
    <t>区分</t>
  </si>
  <si>
    <t>月　別</t>
  </si>
  <si>
    <t>使用開始希望日以降１年間の電力使用計画</t>
  </si>
  <si>
    <t>１．負 荷 設 備</t>
  </si>
  <si>
    <t>用　　　　　途
機　　器　　名</t>
  </si>
  <si>
    <t>相</t>
  </si>
  <si>
    <t>電　圧
（Ｖ）</t>
  </si>
  <si>
    <t>容　　　量
（ｋＷ・ＨＰ）</t>
  </si>
  <si>
    <t>台　　　数</t>
  </si>
  <si>
    <t>合               計</t>
  </si>
  <si>
    <t>相</t>
  </si>
  <si>
    <t>電　　圧
（Ｖ／Ｖ）</t>
  </si>
  <si>
    <t>容　　量
（ｋＶＡ）</t>
  </si>
  <si>
    <t>結　　線</t>
  </si>
  <si>
    <t>合　　計</t>
  </si>
  <si>
    <t>３．自家用発電設備</t>
  </si>
  <si>
    <t>発電機種類</t>
  </si>
  <si>
    <t>電　　圧</t>
  </si>
  <si>
    <t>運　転　形　態</t>
  </si>
  <si>
    <t xml:space="preserve"> 連系の
有無</t>
  </si>
  <si>
    <t>２．受電設備</t>
  </si>
  <si>
    <t>用　　途</t>
  </si>
  <si>
    <t>台　　　　　　数</t>
  </si>
  <si>
    <t>　７．その他（            ）</t>
  </si>
  <si>
    <r>
      <t>4.連絡体制</t>
    </r>
    <r>
      <rPr>
        <sz val="12"/>
        <rFont val="ＭＳ Ｐ明朝"/>
        <family val="1"/>
      </rPr>
      <t>（特別高圧で新規に受電のお客さま，または内容に変更がある場合に記入ください。）</t>
    </r>
  </si>
  <si>
    <t>連　　　絡　　　窓　　　口</t>
  </si>
  <si>
    <t>部　　　署</t>
  </si>
  <si>
    <t>電　　　話</t>
  </si>
  <si>
    <t>Ｅ-ｍａｉｌ</t>
  </si>
  <si>
    <t>給電連絡</t>
  </si>
  <si>
    <t>一般連絡</t>
  </si>
  <si>
    <t>給電連絡</t>
  </si>
  <si>
    <t>一般連絡</t>
  </si>
  <si>
    <t>備　　　考</t>
  </si>
  <si>
    <t>高圧以上常時供給</t>
  </si>
  <si>
    <t>開始月</t>
  </si>
  <si>
    <t>使用開始希望日</t>
  </si>
  <si>
    <t>自家補</t>
  </si>
  <si>
    <t>（全般）</t>
  </si>
  <si>
    <t>変更前</t>
  </si>
  <si>
    <t>変更後</t>
  </si>
  <si>
    <t>変更前</t>
  </si>
  <si>
    <t>変更後</t>
  </si>
  <si>
    <t>　１．ディ－ゼル・ガソリン</t>
  </si>
  <si>
    <t>　２．ガスタ－ビン</t>
  </si>
  <si>
    <t>　３．蒸気タ－ビン</t>
  </si>
  <si>
    <t>　４．水　　力</t>
  </si>
  <si>
    <t>　５．太陽電池</t>
  </si>
  <si>
    <t>　６．蓄電池</t>
  </si>
  <si>
    <t>力率
（％）</t>
  </si>
  <si>
    <t>常　用    　　　　　　非常用　　　   　　　その他</t>
  </si>
  <si>
    <t>高　圧　　　　　　低　圧</t>
  </si>
  <si>
    <t>変更前  
出力
（ｋＷ）</t>
  </si>
  <si>
    <t>変更後  
出力
（ｋＷ）</t>
  </si>
  <si>
    <t>Ｆ　Ａ　Ｘ</t>
  </si>
  <si>
    <t>・受電電圧と同位の電圧でご使用される負荷設備についても記載が必要です。</t>
  </si>
  <si>
    <t>・２次側が受電電圧と同位の電圧の変圧器，2次側に負荷設備が直接接続されていない変圧器，スコット結線変圧器，予備設備であることが明らかな変圧器は記載対象外です。</t>
  </si>
  <si>
    <t xml:space="preserve"> 変圧器容量
（ｋＶＡ）</t>
  </si>
  <si>
    <t>群容量
（ｋＶＡ）</t>
  </si>
  <si>
    <t>◆計算式</t>
  </si>
  <si>
    <t>＝</t>
  </si>
  <si>
    <t>＋</t>
  </si>
  <si>
    <t>（</t>
  </si>
  <si>
    <t>－</t>
  </si>
  <si>
    <t>（１）V結線（同容量変圧器）の場合</t>
  </si>
  <si>
    <t>（２）変則V結線（異容量変圧器）の場合</t>
  </si>
  <si>
    <t>)×単相負荷設備容量</t>
  </si>
  <si>
    <t>/総負荷設備容量</t>
  </si>
  <si>
    <t>×単相負荷設備容量</t>
  </si>
  <si>
    <t>Ｂ</t>
  </si>
  <si>
    <t>①その変圧器に単相負荷設備の接続がない場合</t>
  </si>
  <si>
    <t>②その変圧器に単相負荷設備の接続がある場合</t>
  </si>
  <si>
    <t>）</t>
  </si>
  <si>
    <t>×</t>
  </si>
  <si>
    <t>Ａ</t>
  </si>
  <si>
    <t>群容量＝</t>
  </si>
  <si>
    <t>合計容量（ｋＶＡ）</t>
  </si>
  <si>
    <t>合計容量（ｋＷ）</t>
  </si>
  <si>
    <t>容　量
（ｋＷ・ＨＰ）</t>
  </si>
  <si>
    <t>台　数</t>
  </si>
  <si>
    <t>有　・　無</t>
  </si>
  <si>
    <t>備考</t>
  </si>
  <si>
    <t>≪留意事項≫</t>
  </si>
  <si>
    <t>高圧以上常時供給</t>
  </si>
  <si>
    <t>※小数点以下第一位四捨五入</t>
  </si>
  <si>
    <t>Ｃ</t>
  </si>
  <si>
    <t>Ｄ</t>
  </si>
  <si>
    <t>（Ａ－Ｂ）</t>
  </si>
  <si>
    <t>◆Ｖ結線群容量計算　　　　Ａ＝電灯電力用変圧器容量　　　Ｂ＝電力用変圧器容量</t>
  </si>
  <si>
    <t>「有」の場合は高調波に係る資料を提出してください。</t>
  </si>
  <si>
    <t>「有」の場合は電圧フリッカに係る資料を提出してください。</t>
  </si>
  <si>
    <t>有・無</t>
  </si>
  <si>
    <t>電圧フリッカ発生機器有無</t>
  </si>
  <si>
    <t>高調波発生機器有無</t>
  </si>
  <si>
    <r>
      <t>※</t>
    </r>
    <r>
      <rPr>
        <b/>
        <u val="single"/>
        <sz val="16"/>
        <color indexed="10"/>
        <rFont val="ＭＳ Ｐ明朝"/>
        <family val="1"/>
      </rPr>
      <t>高調波発生機器・電圧フリッカ発生機器の有無は必須選択</t>
    </r>
  </si>
  <si>
    <t>容　　量
（ｋvar）</t>
  </si>
  <si>
    <t>コンデンサ</t>
  </si>
  <si>
    <t>受電設備電力（ｋW）</t>
  </si>
  <si>
    <t>その変圧器に接
続される単相
負荷設備有無</t>
  </si>
  <si>
    <t>単相負荷設備
容量（ｋＷ）</t>
  </si>
  <si>
    <t>総負荷設備
容量（ｋＷ）</t>
  </si>
  <si>
    <t>・結線方法が「V-V」（V結線）の場合，「◆V結線群容量計算」で値を算定のうえ，合計容量に記載をお願いいたします。</t>
  </si>
  <si>
    <t>「特別高圧」，「高圧500ｋW以上」，「高圧500ｋW未満で実量協議減」に該当されるお客さまは契約電力算定根拠をご記入ください。</t>
  </si>
  <si>
    <t>自家発補給電力をご契約されているお客さまは，自家補の最大電力，電力量もあわせてご記入ください。</t>
  </si>
  <si>
    <t>新設のお申込みで負荷設備電力および受電設備電力が50ｋW未満で高圧供給を希望されるお客さまは，契約電力算定根拠に適用希望理由をご記入ください。</t>
  </si>
  <si>
    <t>電　気　使　用　申　込　書</t>
  </si>
  <si>
    <t>年     月     日</t>
  </si>
  <si>
    <t>東北電力株式会社    御中</t>
  </si>
  <si>
    <t>住所</t>
  </si>
  <si>
    <t>名称</t>
  </si>
  <si>
    <t>代表者</t>
  </si>
  <si>
    <t>印</t>
  </si>
  <si>
    <t>需   要   場   所</t>
  </si>
  <si>
    <t>〒</t>
  </si>
  <si>
    <t>-</t>
  </si>
  <si>
    <t>申   込   内   容</t>
  </si>
  <si>
    <t>新設</t>
  </si>
  <si>
    <t>契約電力変更</t>
  </si>
  <si>
    <t>契約種別変更</t>
  </si>
  <si>
    <t>その他</t>
  </si>
  <si>
    <t>（　　　　　　　　　　　　　　　　　　　　　　　）</t>
  </si>
  <si>
    <t>契   約   種   別</t>
  </si>
  <si>
    <t>契　約　電　力</t>
  </si>
  <si>
    <t>現  在  契  約</t>
  </si>
  <si>
    <t>kW</t>
  </si>
  <si>
    <t>今  回  申  込</t>
  </si>
  <si>
    <t>kW</t>
  </si>
  <si>
    <t>増      減</t>
  </si>
  <si>
    <t>その他の契約条件</t>
  </si>
  <si>
    <t>使用開始希望日</t>
  </si>
  <si>
    <t>年　　　月　　　日</t>
  </si>
  <si>
    <t>業 種 ・ 用 途（製品名）</t>
  </si>
  <si>
    <t>契約使用期間</t>
  </si>
  <si>
    <t>　　月　　日から　　月　　日まで</t>
  </si>
  <si>
    <t>契約使用時間</t>
  </si>
  <si>
    <t>　　　時～　　時</t>
  </si>
  <si>
    <t>需給地点（財産分界点）</t>
  </si>
  <si>
    <t>新設・変更</t>
  </si>
  <si>
    <t>（　　　　　　　　　　　　　　　　　　　　　　　　　　　　　　　　　）　　　　　</t>
  </si>
  <si>
    <t>変更なし</t>
  </si>
  <si>
    <t>保安責任分界点</t>
  </si>
  <si>
    <t>電   気   方   式</t>
  </si>
  <si>
    <t>交流3相3線式</t>
  </si>
  <si>
    <t xml:space="preserve"> 受 電 電 圧　　</t>
  </si>
  <si>
    <t>　k　Ｖ</t>
  </si>
  <si>
    <t xml:space="preserve"> 周波数　  　</t>
  </si>
  <si>
    <t>ヘルツ</t>
  </si>
  <si>
    <t>本   社   住   所</t>
  </si>
  <si>
    <t>TEL</t>
  </si>
  <si>
    <t>連       絡       者</t>
  </si>
  <si>
    <t>料金のご請求先名義</t>
  </si>
  <si>
    <t>料金のお支払方法</t>
  </si>
  <si>
    <t>口座振替　</t>
  </si>
  <si>
    <t>　契約振込</t>
  </si>
  <si>
    <t>　変更無し</t>
  </si>
  <si>
    <t>料金ご請求先住所</t>
  </si>
  <si>
    <t>ご使用量のお知らせ
（※）</t>
  </si>
  <si>
    <t>希望する</t>
  </si>
  <si>
    <t>希望しない</t>
  </si>
  <si>
    <t>自動検針移行時の配信方法</t>
  </si>
  <si>
    <t>メール</t>
  </si>
  <si>
    <t>アドレス</t>
  </si>
  <si>
    <t>ＦＡＸ</t>
  </si>
  <si>
    <t>番号</t>
  </si>
  <si>
    <t>宛名</t>
  </si>
  <si>
    <t>部署名</t>
  </si>
  <si>
    <t>担当者</t>
  </si>
  <si>
    <t xml:space="preserve">電気主任技術者 </t>
  </si>
  <si>
    <t>電 気 工 事 会 社</t>
  </si>
  <si>
    <t>会社名</t>
  </si>
  <si>
    <t>住所</t>
  </si>
  <si>
    <t>担当者</t>
  </si>
  <si>
    <t>廃止取次ぎ</t>
  </si>
  <si>
    <t>契約番号</t>
  </si>
  <si>
    <t>供給地点特定番号</t>
  </si>
  <si>
    <t>添付書類</t>
  </si>
  <si>
    <t>単線結線図</t>
  </si>
  <si>
    <t>使用区域平面図</t>
  </si>
  <si>
    <t>負荷設備一覧</t>
  </si>
  <si>
    <t>受電設備一覧</t>
  </si>
  <si>
    <t>高調波流出計算書</t>
  </si>
  <si>
    <t>備               考</t>
  </si>
  <si>
    <t>（お申込み内容，増減理由等）</t>
  </si>
  <si>
    <t>※お知らせをご希望されない場合は，ご請求内訳書で使用電力量等を確認することが可能です。</t>
  </si>
  <si>
    <t>・ご記入いただきましたお客さまの個人情報につきましては，電気事業をはじめとする当社定款記載の事業の適切な遂行のために必要な範囲で利用いたします。
・個人情報の利用目的につきましては，当社ホームページ（https://www.tohoku-epco.co.jp/）でも確認いただくことができますので，あわせてご覧ください。</t>
  </si>
  <si>
    <t>　</t>
  </si>
  <si>
    <t>・受電設備および発電設備と単線結線図の記載内容の相違が散見されております。申込前にご確認ください。</t>
  </si>
  <si>
    <t>・300ｋＶＡを超える受電設備を新増設または同容量更新する場合，励
磁突入電流関係資料（対策資料や特性曲線等）のご提出をお願いいたします。</t>
  </si>
  <si>
    <t>①（Ａ－Ｂ）がＤを上回る場合</t>
  </si>
  <si>
    <t>②（Ａ－Ｂ）がＤを下回る場合</t>
  </si>
  <si>
    <t>（臨時電力）</t>
  </si>
  <si>
    <r>
      <t>時間帯別電力量内訳（１０</t>
    </r>
    <r>
      <rPr>
        <vertAlign val="superscript"/>
        <sz val="11"/>
        <rFont val="ＭＳ Ｐ明朝"/>
        <family val="1"/>
      </rPr>
      <t>３</t>
    </r>
    <r>
      <rPr>
        <sz val="11"/>
        <rFont val="ＭＳ Ｐ明朝"/>
        <family val="1"/>
      </rPr>
      <t>kWh）</t>
    </r>
  </si>
  <si>
    <r>
      <t>１０</t>
    </r>
    <r>
      <rPr>
        <vertAlign val="superscript"/>
        <sz val="11"/>
        <rFont val="ＭＳ Ｐ明朝"/>
        <family val="1"/>
      </rPr>
      <t>３</t>
    </r>
    <r>
      <rPr>
        <sz val="11"/>
        <rFont val="ＭＳ Ｐ明朝"/>
        <family val="1"/>
      </rPr>
      <t>kWh</t>
    </r>
  </si>
  <si>
    <t>ピーク時間</t>
  </si>
  <si>
    <t>昼間時間</t>
  </si>
  <si>
    <t>夜間時間</t>
  </si>
  <si>
    <t>各時間帯別電力量（％）</t>
  </si>
  <si>
    <t>（              ％）</t>
  </si>
  <si>
    <t>夏季昼間</t>
  </si>
  <si>
    <t>その他季昼間</t>
  </si>
  <si>
    <t>夜間</t>
  </si>
  <si>
    <t>最大需要電力は，受電設備容量と負荷設備容量の容量圧縮後の見比べにより算定したものを記載すること。</t>
  </si>
  <si>
    <t>各月の使用電力量は，【契約電力（ｋW）×暦日数（日）×負荷率】にて算定しております。</t>
  </si>
  <si>
    <t>様式3の1Ｆ</t>
  </si>
  <si>
    <t>　　      年度自家発補給電力     受電計画書</t>
  </si>
  <si>
    <t>東北電力株式会社  御中</t>
  </si>
  <si>
    <t>　　      年      月      日</t>
  </si>
  <si>
    <t xml:space="preserve">住     所  </t>
  </si>
  <si>
    <t xml:space="preserve">名     称  </t>
  </si>
  <si>
    <t xml:space="preserve">代 表 者  </t>
  </si>
  <si>
    <t>　　     年度     自家発補給電力     受電計画書〔自家用発電設備定期検査，補修〕</t>
  </si>
  <si>
    <t>使用期間</t>
  </si>
  <si>
    <t>定期検査（補修）機器名</t>
  </si>
  <si>
    <t>自家発補給電力   受電ｋＷ</t>
  </si>
  <si>
    <t>自       月       日</t>
  </si>
  <si>
    <t>至       月       日</t>
  </si>
  <si>
    <t xml:space="preserve">
・ご記入いただきましたお客さまの個人情報につきましては，電気事業をはじめとする当社定款記載の事業の適切な遂行のために必要な範囲で利用いたします。
・個人情報の利用目的につきましては，当社ホームページ（https://www.tohoku-epco.co.jp/）でも確認いただくことができますので，あわせてご覧ください。</t>
  </si>
  <si>
    <t>１．契約負荷設備</t>
  </si>
  <si>
    <t>２．契約受電設備</t>
  </si>
  <si>
    <t>機　器　名</t>
  </si>
  <si>
    <t>電  圧
（Ｖ）</t>
  </si>
  <si>
    <t>容    量
(kW・HP)</t>
  </si>
  <si>
    <t>台数</t>
  </si>
  <si>
    <t>入力換算後
（ｋＷ）</t>
  </si>
  <si>
    <t>容        量        修        正</t>
  </si>
  <si>
    <t>台　　　　　数</t>
  </si>
  <si>
    <t xml:space="preserve"> 合計容量（ＫＶＡ）</t>
  </si>
  <si>
    <t>施工</t>
  </si>
  <si>
    <t>施工後</t>
  </si>
  <si>
    <t>圧縮率
（％）</t>
  </si>
  <si>
    <t>台数圧縮後
（ｋＷ）</t>
  </si>
  <si>
    <t>合計容量
（ｋＷ）</t>
  </si>
  <si>
    <t>施　　工</t>
  </si>
  <si>
    <t>施　工　後</t>
  </si>
  <si>
    <t xml:space="preserve"> （群容量換算後）</t>
  </si>
  <si>
    <t>ｋＶＡ</t>
  </si>
  <si>
    <t>計　算　電　力</t>
  </si>
  <si>
    <t>コンデンサ</t>
  </si>
  <si>
    <t>契約電力</t>
  </si>
  <si>
    <t xml:space="preserve">  kvar</t>
  </si>
  <si>
    <t>台</t>
  </si>
  <si>
    <t>受 電 設 備 電 力　
負 荷 設 備 電 力</t>
  </si>
  <si>
    <t>台　　数</t>
  </si>
  <si>
    <t xml:space="preserve">  合 計 容 量
（ｋＶＡ）</t>
  </si>
  <si>
    <t>高　　圧</t>
  </si>
  <si>
    <t>常</t>
  </si>
  <si>
    <t>用</t>
  </si>
  <si>
    <t>・</t>
  </si>
  <si>
    <t>非</t>
  </si>
  <si>
    <t xml:space="preserve"> </t>
  </si>
  <si>
    <t>低　　圧</t>
  </si>
  <si>
    <t>そ</t>
  </si>
  <si>
    <t>の</t>
  </si>
  <si>
    <t>他</t>
  </si>
  <si>
    <t>計算電力（ｋW）</t>
  </si>
  <si>
    <t>　１.　容量の大きい機器から順に，４台目までは個々にご記入下さい。</t>
  </si>
  <si>
    <t>　2.　電灯配線から使用される機器については，一括最後にご記入下さい。</t>
  </si>
  <si>
    <t>（１）特殊設備</t>
  </si>
  <si>
    <t>発　電　機　の
総　　出　　力</t>
  </si>
  <si>
    <t>　高調波発生機器の有無</t>
  </si>
  <si>
    <t>有り</t>
  </si>
  <si>
    <t>無し</t>
  </si>
  <si>
    <t>有る場合は高調波に係る資料を提出してください。</t>
  </si>
  <si>
    <t>　電圧フリッカ発生機器の有無</t>
  </si>
  <si>
    <t>有る場合は電圧フリッカに係る資料を提出してください。</t>
  </si>
  <si>
    <t>500ｋＷ未満常時供給以外</t>
  </si>
  <si>
    <t>　貴社の電気標準約款，電気供給実施要綱，下記「東北電力からのお知らせ」および需要場所を供給区域とする一般送配電事業者または配電事業者が定める託送供給等約款およびその他の供給条件等における需要者に関する事項を遵守することを承諾のうえ，以下のとおり電気の使用を申込み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</si>
</sst>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quot;年&quot;m&quot;月&quot;;@"/>
    <numFmt numFmtId="178" formatCode="mmm\-yyyy"/>
    <numFmt numFmtId="179" formatCode="#,##0_ "/>
    <numFmt numFmtId="180" formatCode="0_);[Red]\(0\)"/>
    <numFmt numFmtId="181" formatCode="#,##0_);[Red]\(#,##0\)"/>
    <numFmt numFmtId="182" formatCode="#,##0.000;&quot;▲ &quot;#,##0.000"/>
    <numFmt numFmtId="183" formatCode="#,##0;&quot;▲ &quot;#,##0"/>
    <numFmt numFmtId="184" formatCode="yyyy&quot;年&quot;m&quot;月&quot;d&quot;日&quot;;@"/>
    <numFmt numFmtId="185" formatCode="##%"/>
    <numFmt numFmtId="186" formatCode="\(##%\)"/>
    <numFmt numFmtId="187" formatCode="##"/>
    <numFmt numFmtId="188" formatCode="0_);\(0\)"/>
    <numFmt numFmtId="189" formatCode="&quot;¥&quot;#,##0;&quot;¥&quot;\-#,##0&quot;ｋ&quot;&quot;Ｖ&quot;&quot;Ａ&quot;"/>
    <numFmt numFmtId="190" formatCode="###,###&quot;ｋ&quot;&quot;Ｖ&quot;&quot;Ａ&quot;"/>
    <numFmt numFmtId="191" formatCode="###,###&quot;ｋ&quot;&quot;Ｗ&quot;"/>
    <numFmt numFmtId="192" formatCode="0.000_ "/>
    <numFmt numFmtId="193" formatCode="0;&quot;▲ &quot;0"/>
  </numFmts>
  <fonts count="76">
    <font>
      <sz val="11"/>
      <name val="ＭＳ Ｐゴシック"/>
      <family val="3"/>
    </font>
    <font>
      <sz val="11"/>
      <color indexed="8"/>
      <name val="ＭＳ Ｐゴシック"/>
      <family val="3"/>
    </font>
    <font>
      <sz val="11"/>
      <name val="ＭＳ Ｐ明朝"/>
      <family val="1"/>
    </font>
    <font>
      <sz val="9"/>
      <name val="ＭＳ Ｐ明朝"/>
      <family val="1"/>
    </font>
    <font>
      <sz val="10"/>
      <name val="ＭＳ Ｐ明朝"/>
      <family val="1"/>
    </font>
    <font>
      <sz val="16"/>
      <name val="ＭＳ Ｐ明朝"/>
      <family val="1"/>
    </font>
    <font>
      <sz val="6"/>
      <name val="ＭＳ Ｐゴシック"/>
      <family val="3"/>
    </font>
    <font>
      <sz val="9"/>
      <name val="ＭＳ Ｐゴシック"/>
      <family val="3"/>
    </font>
    <font>
      <vertAlign val="superscript"/>
      <sz val="10"/>
      <name val="ＭＳ Ｐ明朝"/>
      <family val="1"/>
    </font>
    <font>
      <sz val="16"/>
      <name val="ＭＳ Ｐゴシック"/>
      <family val="3"/>
    </font>
    <font>
      <sz val="11"/>
      <name val="ＭＳ 明朝"/>
      <family val="1"/>
    </font>
    <font>
      <sz val="12"/>
      <name val="ＭＳ Ｐ明朝"/>
      <family val="1"/>
    </font>
    <font>
      <b/>
      <sz val="14"/>
      <name val="ＭＳ Ｐ明朝"/>
      <family val="1"/>
    </font>
    <font>
      <sz val="14"/>
      <name val="ＭＳ Ｐ明朝"/>
      <family val="1"/>
    </font>
    <font>
      <b/>
      <u val="single"/>
      <sz val="16"/>
      <color indexed="10"/>
      <name val="ＭＳ Ｐ明朝"/>
      <family val="1"/>
    </font>
    <font>
      <sz val="6"/>
      <name val="Meiryo UI"/>
      <family val="3"/>
    </font>
    <font>
      <sz val="8"/>
      <name val="ＭＳ Ｐ明朝"/>
      <family val="1"/>
    </font>
    <font>
      <i/>
      <sz val="12"/>
      <name val="ＭＳ Ｐ明朝"/>
      <family val="1"/>
    </font>
    <font>
      <sz val="18"/>
      <name val="ＭＳ Ｐ明朝"/>
      <family val="1"/>
    </font>
    <font>
      <vertAlign val="superscript"/>
      <sz val="11"/>
      <name val="ＭＳ Ｐ明朝"/>
      <family val="1"/>
    </font>
    <font>
      <b/>
      <sz val="9"/>
      <name val="MS P ゴシック"/>
      <family val="3"/>
    </font>
    <font>
      <b/>
      <sz val="12"/>
      <name val="ＭＳ Ｐ明朝"/>
      <family val="1"/>
    </font>
    <font>
      <b/>
      <sz val="12"/>
      <name val="ＭＳ Ｐゴシック"/>
      <family val="3"/>
    </font>
    <font>
      <sz val="11"/>
      <color indexed="9"/>
      <name val="ＭＳ Ｐゴシック"/>
      <family val="3"/>
    </font>
    <font>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10"/>
      <name val="ＭＳ Ｐ明朝"/>
      <family val="1"/>
    </font>
    <font>
      <b/>
      <sz val="11"/>
      <color indexed="10"/>
      <name val="ＭＳ Ｐ明朝"/>
      <family val="1"/>
    </font>
    <font>
      <b/>
      <sz val="12"/>
      <color indexed="10"/>
      <name val="ＭＳ Ｐ明朝"/>
      <family val="1"/>
    </font>
    <font>
      <sz val="11"/>
      <color indexed="10"/>
      <name val="ＭＳ Ｐ明朝"/>
      <family val="1"/>
    </font>
    <font>
      <sz val="10"/>
      <color indexed="10"/>
      <name val="ＭＳ Ｐ明朝"/>
      <family val="1"/>
    </font>
    <font>
      <sz val="16"/>
      <color indexed="10"/>
      <name val="ＭＳ Ｐ明朝"/>
      <family val="1"/>
    </font>
    <font>
      <sz val="10"/>
      <color indexed="8"/>
      <name val="ＭＳ Ｐゴシック"/>
      <family val="3"/>
    </font>
    <font>
      <sz val="10"/>
      <color indexed="8"/>
      <name val="ＭＳ Ｐ明朝"/>
      <family val="1"/>
    </font>
    <font>
      <sz val="11"/>
      <color indexed="8"/>
      <name val="ＭＳ Ｐ明朝"/>
      <family val="1"/>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sz val="11"/>
      <color theme="1"/>
      <name val="Calibri"/>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b/>
      <sz val="16"/>
      <color rgb="FFFF0000"/>
      <name val="ＭＳ Ｐ明朝"/>
      <family val="1"/>
    </font>
    <font>
      <b/>
      <sz val="11"/>
      <color rgb="FFFF0000"/>
      <name val="ＭＳ Ｐ明朝"/>
      <family val="1"/>
    </font>
    <font>
      <b/>
      <sz val="12"/>
      <color rgb="FFFF0000"/>
      <name val="ＭＳ Ｐ明朝"/>
      <family val="1"/>
    </font>
    <font>
      <sz val="11"/>
      <color rgb="FFFF0000"/>
      <name val="ＭＳ Ｐ明朝"/>
      <family val="1"/>
    </font>
    <font>
      <sz val="10"/>
      <color rgb="FFFF0000"/>
      <name val="ＭＳ Ｐ明朝"/>
      <family val="1"/>
    </font>
    <font>
      <sz val="16"/>
      <color rgb="FFFF0000"/>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43"/>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border>
    <border>
      <left/>
      <right/>
      <top/>
      <bottom style="thin"/>
    </border>
    <border>
      <left style="thin"/>
      <right style="thin"/>
      <top/>
      <bottom style="thin"/>
    </border>
    <border>
      <left/>
      <right/>
      <top style="medium"/>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thin"/>
      <right style="thin"/>
      <top/>
      <bottom style="hair"/>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bottom style="hair"/>
    </border>
    <border>
      <left/>
      <right style="thin"/>
      <top/>
      <bottom style="hair"/>
    </border>
    <border>
      <left/>
      <right/>
      <top style="hair"/>
      <bottom/>
    </border>
    <border>
      <left/>
      <right style="thin"/>
      <top style="hair"/>
      <bottom style="hair"/>
    </border>
    <border>
      <left/>
      <right/>
      <top style="hair"/>
      <bottom style="hair"/>
    </border>
    <border>
      <left style="hair"/>
      <right/>
      <top style="hair"/>
      <bottom style="hair"/>
    </border>
    <border>
      <left/>
      <right style="hair"/>
      <top style="hair"/>
      <bottom style="hair"/>
    </border>
    <border>
      <left style="hair"/>
      <right style="hair"/>
      <top style="hair"/>
      <bottom style="hair"/>
    </border>
    <border>
      <left/>
      <right style="thin"/>
      <top style="hair"/>
      <bottom/>
    </border>
    <border>
      <left style="hair"/>
      <right/>
      <top/>
      <bottom style="hair"/>
    </border>
    <border>
      <left style="hair"/>
      <right/>
      <top style="hair"/>
      <bottom/>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style="thin"/>
    </border>
    <border>
      <left style="thin"/>
      <right/>
      <top style="thin"/>
      <bottom/>
    </border>
    <border>
      <left style="hair"/>
      <right/>
      <top style="thin"/>
      <bottom/>
    </border>
    <border>
      <left style="hair"/>
      <right/>
      <top style="thin"/>
      <bottom style="hair"/>
    </border>
    <border>
      <left/>
      <right/>
      <top style="thin"/>
      <bottom style="hair"/>
    </border>
    <border>
      <left style="hair"/>
      <right style="thin"/>
      <top style="thin"/>
      <bottom style="hair"/>
    </border>
    <border>
      <left style="thin"/>
      <right/>
      <top/>
      <bottom style="hair"/>
    </border>
    <border>
      <left style="hair"/>
      <right style="thin"/>
      <top/>
      <bottom style="hair"/>
    </border>
    <border>
      <left style="hair"/>
      <right/>
      <top/>
      <bottom/>
    </border>
    <border>
      <left style="hair"/>
      <right style="hair"/>
      <top/>
      <bottom/>
    </border>
    <border>
      <left/>
      <right style="hair"/>
      <top/>
      <bottom/>
    </border>
    <border>
      <left style="hair"/>
      <right/>
      <top/>
      <bottom style="thin"/>
    </border>
    <border>
      <left style="thin"/>
      <right/>
      <top style="thin"/>
      <bottom style="hair"/>
    </border>
    <border>
      <left style="hair"/>
      <right style="thin"/>
      <top/>
      <bottom/>
    </border>
    <border>
      <left style="hair"/>
      <right style="thin"/>
      <top/>
      <bottom style="thin"/>
    </border>
    <border>
      <left/>
      <right/>
      <top/>
      <bottom style="dashed"/>
    </border>
    <border>
      <left/>
      <right style="dashed"/>
      <top/>
      <bottom style="dashed"/>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dotted"/>
      <right/>
      <top style="thin"/>
      <bottom style="thin"/>
    </border>
    <border>
      <left/>
      <right style="medium"/>
      <top style="thin"/>
      <bottom style="thin"/>
    </border>
    <border>
      <left/>
      <right style="medium"/>
      <top style="thin"/>
      <bottom/>
    </border>
    <border>
      <left/>
      <right style="medium"/>
      <top/>
      <bottom style="thin"/>
    </border>
    <border>
      <left style="thin"/>
      <right/>
      <top/>
      <bottom style="medium"/>
    </border>
    <border>
      <left/>
      <right/>
      <top/>
      <bottom style="medium"/>
    </border>
    <border>
      <left/>
      <right style="medium"/>
      <top/>
      <bottom style="medium"/>
    </border>
    <border>
      <left style="medium"/>
      <right/>
      <top/>
      <bottom/>
    </border>
    <border>
      <left style="thin"/>
      <right/>
      <top style="medium"/>
      <bottom/>
    </border>
    <border>
      <left/>
      <right style="thin"/>
      <top style="medium"/>
      <bottom/>
    </border>
    <border>
      <left/>
      <right style="medium"/>
      <top style="medium"/>
      <bottom/>
    </border>
    <border>
      <left/>
      <right style="thin"/>
      <top/>
      <bottom style="medium"/>
    </border>
    <border>
      <left/>
      <right style="medium"/>
      <top/>
      <botto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style="medium"/>
      <right/>
      <top style="thin"/>
      <bottom style="medium"/>
    </border>
    <border>
      <left/>
      <right style="hair"/>
      <top/>
      <bottom style="hair"/>
    </border>
    <border>
      <left style="thin"/>
      <right/>
      <top style="hair"/>
      <bottom/>
    </border>
    <border>
      <left/>
      <right style="hair"/>
      <top style="hair"/>
      <bottom/>
    </border>
    <border>
      <left style="thin"/>
      <right/>
      <top style="hair"/>
      <bottom style="hair"/>
    </border>
    <border>
      <left style="thin"/>
      <right style="thin"/>
      <top/>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thin"/>
      <bottom style="medium"/>
    </border>
    <border>
      <left style="thin"/>
      <right style="medium"/>
      <top style="thin"/>
      <bottom style="medium"/>
    </border>
    <border>
      <left style="thin"/>
      <right style="thick"/>
      <top style="thin"/>
      <bottom style="thin"/>
    </border>
    <border>
      <left style="thin"/>
      <right style="thin"/>
      <top style="thin"/>
      <bottom style="thick"/>
    </border>
    <border>
      <left style="thin"/>
      <right style="thick"/>
      <top style="thin"/>
      <bottom style="thick"/>
    </border>
    <border>
      <left style="thick"/>
      <right style="thin"/>
      <top style="thin"/>
      <bottom style="thin"/>
    </border>
    <border>
      <left style="thick"/>
      <right style="thin"/>
      <top style="thin"/>
      <bottom style="thick"/>
    </border>
    <border>
      <left style="thin"/>
      <right style="thin"/>
      <top style="thick"/>
      <bottom style="thin"/>
    </border>
    <border>
      <left style="thin"/>
      <right style="thick"/>
      <top style="thick"/>
      <bottom style="thin"/>
    </border>
    <border>
      <left style="thick"/>
      <right style="thin"/>
      <top style="thick"/>
      <bottom style="thin"/>
    </border>
    <border>
      <left style="medium"/>
      <right style="thin"/>
      <top style="medium"/>
      <bottom/>
    </border>
    <border>
      <left style="thin"/>
      <right style="thin"/>
      <top style="medium"/>
      <bottom/>
    </border>
    <border>
      <left style="medium"/>
      <right style="thin"/>
      <top/>
      <bottom/>
    </border>
    <border>
      <left style="medium"/>
      <right style="thin"/>
      <top/>
      <bottom style="thin"/>
    </border>
    <border>
      <left style="thin"/>
      <right style="medium"/>
      <top style="medium"/>
      <bottom/>
    </border>
    <border>
      <left style="thin"/>
      <right style="medium"/>
      <top/>
      <bottom/>
    </border>
    <border>
      <left style="thin"/>
      <right style="medium"/>
      <top/>
      <bottom style="thin"/>
    </border>
    <border>
      <left style="medium"/>
      <right style="medium"/>
      <top style="medium"/>
      <bottom/>
    </border>
    <border>
      <left style="medium"/>
      <right style="medium"/>
      <top/>
      <bottom style="medium"/>
    </border>
    <border>
      <left style="medium"/>
      <right/>
      <top style="thin"/>
      <bottom/>
    </border>
    <border>
      <left style="medium"/>
      <right/>
      <top/>
      <bottom style="medium"/>
    </border>
    <border diagonalUp="1">
      <left style="thin"/>
      <right/>
      <top style="thin"/>
      <bottom/>
      <diagonal style="thin"/>
    </border>
    <border diagonalUp="1">
      <left/>
      <right/>
      <top style="thin"/>
      <bottom/>
      <diagonal style="thin"/>
    </border>
    <border diagonalUp="1">
      <left style="thin"/>
      <right/>
      <top/>
      <bottom style="medium"/>
      <diagonal style="thin"/>
    </border>
    <border diagonalUp="1">
      <left/>
      <right/>
      <top/>
      <bottom style="medium"/>
      <diagonal style="thin"/>
    </border>
    <border>
      <left style="medium"/>
      <right/>
      <top style="medium"/>
      <bottom/>
    </border>
    <border>
      <left style="medium"/>
      <right/>
      <top/>
      <bottom style="thin"/>
    </border>
    <border diagonalUp="1">
      <left/>
      <right style="medium"/>
      <top style="thin"/>
      <bottom/>
      <diagonal style="thin"/>
    </border>
    <border diagonalUp="1">
      <left/>
      <right style="medium"/>
      <top/>
      <bottom style="medium"/>
      <diagonal style="thin"/>
    </border>
    <border>
      <left/>
      <right style="thin"/>
      <top style="medium"/>
      <bottom style="thin"/>
    </border>
    <border>
      <left style="medium"/>
      <right/>
      <top style="medium"/>
      <bottom style="hair"/>
    </border>
    <border>
      <left/>
      <right/>
      <top style="medium"/>
      <bottom style="hair"/>
    </border>
    <border>
      <left/>
      <right style="medium"/>
      <top style="medium"/>
      <bottom style="hair"/>
    </border>
    <border>
      <left style="medium"/>
      <right/>
      <top style="hair"/>
      <bottom/>
    </border>
    <border>
      <left/>
      <right style="medium"/>
      <top style="hair"/>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9"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9"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750">
    <xf numFmtId="0" fontId="0" fillId="0" borderId="0" xfId="0" applyAlignment="1">
      <alignment/>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Alignment="1">
      <alignment vertical="center"/>
    </xf>
    <xf numFmtId="0" fontId="7"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9" fillId="0" borderId="0" xfId="0" applyFont="1" applyFill="1" applyAlignment="1">
      <alignment horizontal="center" vertical="center"/>
    </xf>
    <xf numFmtId="0" fontId="4" fillId="0" borderId="10" xfId="0" applyFont="1" applyFill="1" applyBorder="1" applyAlignment="1">
      <alignment horizontal="distributed"/>
    </xf>
    <xf numFmtId="0" fontId="4" fillId="0" borderId="11" xfId="0" applyFont="1" applyFill="1" applyBorder="1" applyAlignment="1">
      <alignment horizontal="distributed"/>
    </xf>
    <xf numFmtId="0" fontId="4" fillId="0" borderId="12" xfId="0" applyFont="1" applyFill="1" applyBorder="1" applyAlignment="1">
      <alignment horizontal="center"/>
    </xf>
    <xf numFmtId="0" fontId="4" fillId="0" borderId="13"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right"/>
    </xf>
    <xf numFmtId="0" fontId="4" fillId="0" borderId="0" xfId="0" applyFont="1" applyFill="1" applyBorder="1" applyAlignment="1">
      <alignment horizontal="left" vertical="center"/>
    </xf>
    <xf numFmtId="0" fontId="4" fillId="0" borderId="0" xfId="0" applyFont="1" applyFill="1" applyAlignment="1">
      <alignment horizontal="right" vertical="top"/>
    </xf>
    <xf numFmtId="0" fontId="4" fillId="0" borderId="0" xfId="0" applyFont="1" applyFill="1" applyAlignment="1">
      <alignment/>
    </xf>
    <xf numFmtId="0" fontId="2" fillId="0" borderId="14" xfId="0" applyFont="1" applyBorder="1" applyAlignment="1">
      <alignment vertical="center"/>
    </xf>
    <xf numFmtId="0" fontId="2" fillId="0" borderId="10"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shrinkToFit="1"/>
      <protection hidden="1"/>
    </xf>
    <xf numFmtId="192" fontId="2" fillId="0" borderId="0" xfId="0" applyNumberFormat="1" applyFont="1" applyBorder="1" applyAlignment="1" applyProtection="1">
      <alignment vertical="center"/>
      <protection hidden="1"/>
    </xf>
    <xf numFmtId="0" fontId="2" fillId="0" borderId="0" xfId="0" applyFont="1" applyBorder="1" applyAlignment="1" applyProtection="1">
      <alignment vertical="center" shrinkToFit="1"/>
      <protection hidden="1"/>
    </xf>
    <xf numFmtId="49" fontId="2" fillId="0" borderId="0" xfId="0" applyNumberFormat="1" applyFont="1" applyBorder="1" applyAlignment="1" applyProtection="1">
      <alignment horizontal="center" vertical="center" shrinkToFit="1"/>
      <protection hidden="1"/>
    </xf>
    <xf numFmtId="0" fontId="2" fillId="0" borderId="18"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9" xfId="0" applyFont="1" applyBorder="1" applyAlignment="1" applyProtection="1">
      <alignment vertical="center"/>
      <protection hidden="1"/>
    </xf>
    <xf numFmtId="0" fontId="2" fillId="0" borderId="17" xfId="0" applyFont="1" applyBorder="1" applyAlignment="1" applyProtection="1">
      <alignment vertical="center" shrinkToFit="1"/>
      <protection hidden="1"/>
    </xf>
    <xf numFmtId="0" fontId="12" fillId="0" borderId="0" xfId="0" applyFont="1" applyAlignment="1">
      <alignment vertical="center"/>
    </xf>
    <xf numFmtId="0" fontId="69" fillId="0" borderId="0" xfId="0" applyFont="1" applyBorder="1" applyAlignment="1">
      <alignment vertical="center"/>
    </xf>
    <xf numFmtId="0" fontId="69" fillId="0" borderId="0" xfId="0" applyFont="1" applyAlignment="1">
      <alignment vertical="center"/>
    </xf>
    <xf numFmtId="0" fontId="70" fillId="0" borderId="0" xfId="0" applyFont="1" applyBorder="1" applyAlignment="1">
      <alignment vertical="center"/>
    </xf>
    <xf numFmtId="0" fontId="3" fillId="0" borderId="20" xfId="0" applyFont="1" applyFill="1" applyBorder="1" applyAlignment="1">
      <alignment horizontal="distributed" vertical="center" indent="3" shrinkToFit="1"/>
    </xf>
    <xf numFmtId="0" fontId="3" fillId="0" borderId="21" xfId="0" applyFont="1" applyFill="1" applyBorder="1" applyAlignment="1">
      <alignment horizontal="distributed" vertical="center" indent="3" shrinkToFit="1"/>
    </xf>
    <xf numFmtId="0" fontId="3" fillId="0" borderId="13" xfId="0" applyFont="1" applyFill="1" applyBorder="1" applyAlignment="1">
      <alignment horizontal="distributed" vertical="center" indent="3" shrinkToFit="1"/>
    </xf>
    <xf numFmtId="0" fontId="69" fillId="0" borderId="22" xfId="0" applyFont="1" applyBorder="1" applyAlignment="1">
      <alignment vertical="center"/>
    </xf>
    <xf numFmtId="0" fontId="69" fillId="0" borderId="23" xfId="0" applyFont="1" applyBorder="1" applyAlignment="1">
      <alignment vertical="center"/>
    </xf>
    <xf numFmtId="0" fontId="70" fillId="0" borderId="23" xfId="0" applyFont="1" applyBorder="1" applyAlignment="1">
      <alignment vertical="center"/>
    </xf>
    <xf numFmtId="0" fontId="70" fillId="0" borderId="24" xfId="0" applyFont="1" applyBorder="1" applyAlignment="1">
      <alignment vertical="center"/>
    </xf>
    <xf numFmtId="0" fontId="69" fillId="0" borderId="25" xfId="0" applyFont="1" applyBorder="1" applyAlignment="1">
      <alignment vertical="center"/>
    </xf>
    <xf numFmtId="0" fontId="70" fillId="0" borderId="26" xfId="0" applyFont="1" applyBorder="1" applyAlignment="1">
      <alignment vertical="center"/>
    </xf>
    <xf numFmtId="0" fontId="69" fillId="0" borderId="27" xfId="0" applyFont="1" applyBorder="1" applyAlignment="1">
      <alignment vertical="center"/>
    </xf>
    <xf numFmtId="0" fontId="69" fillId="0" borderId="28" xfId="0" applyFont="1" applyBorder="1" applyAlignment="1">
      <alignment vertical="center"/>
    </xf>
    <xf numFmtId="0" fontId="70" fillId="0" borderId="28" xfId="0" applyFont="1" applyBorder="1" applyAlignment="1">
      <alignment vertical="center"/>
    </xf>
    <xf numFmtId="0" fontId="70" fillId="0" borderId="29" xfId="0" applyFont="1" applyBorder="1" applyAlignment="1">
      <alignment vertical="center"/>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pplyProtection="1">
      <alignment horizontal="center" vertical="center" shrinkToFit="1"/>
      <protection hidden="1"/>
    </xf>
    <xf numFmtId="179" fontId="2" fillId="0" borderId="0" xfId="0" applyNumberFormat="1" applyFont="1" applyFill="1" applyBorder="1" applyAlignment="1" applyProtection="1">
      <alignment horizontal="right" vertical="center"/>
      <protection hidden="1"/>
    </xf>
    <xf numFmtId="183" fontId="2" fillId="0" borderId="0" xfId="0" applyNumberFormat="1" applyFont="1" applyFill="1" applyBorder="1" applyAlignment="1" applyProtection="1">
      <alignment horizontal="right" vertical="center"/>
      <protection hidden="1"/>
    </xf>
    <xf numFmtId="184" fontId="2" fillId="0" borderId="16" xfId="0" applyNumberFormat="1" applyFont="1" applyFill="1" applyBorder="1" applyAlignment="1" applyProtection="1">
      <alignment vertical="center" shrinkToFit="1"/>
      <protection/>
    </xf>
    <xf numFmtId="0" fontId="3" fillId="0" borderId="0" xfId="65" applyFont="1" applyAlignment="1">
      <alignment vertical="center"/>
      <protection/>
    </xf>
    <xf numFmtId="0" fontId="2" fillId="0" borderId="0" xfId="65" applyFont="1" applyAlignment="1">
      <alignment vertical="center"/>
      <protection/>
    </xf>
    <xf numFmtId="0" fontId="2" fillId="0" borderId="0" xfId="65" applyFont="1" applyAlignment="1">
      <alignment horizontal="right" vertical="center"/>
      <protection/>
    </xf>
    <xf numFmtId="0" fontId="2" fillId="0" borderId="0" xfId="65" applyFont="1" applyAlignment="1">
      <alignment horizontal="distributed" vertical="center"/>
      <protection/>
    </xf>
    <xf numFmtId="0" fontId="2" fillId="0" borderId="0" xfId="65" applyFont="1" applyAlignment="1">
      <alignment horizontal="center" vertical="center"/>
      <protection/>
    </xf>
    <xf numFmtId="0" fontId="2" fillId="0" borderId="0" xfId="65" applyFont="1" applyBorder="1" applyAlignment="1">
      <alignment horizontal="left" vertical="center" wrapText="1"/>
      <protection/>
    </xf>
    <xf numFmtId="0" fontId="16" fillId="0" borderId="10" xfId="65" applyFont="1" applyBorder="1" applyAlignment="1">
      <alignment horizontal="center" vertical="center" wrapText="1"/>
      <protection/>
    </xf>
    <xf numFmtId="0" fontId="16" fillId="0" borderId="10" xfId="65" applyFont="1" applyBorder="1" applyAlignment="1">
      <alignment horizontal="center" vertical="center"/>
      <protection/>
    </xf>
    <xf numFmtId="0" fontId="16" fillId="0" borderId="10" xfId="65" applyFont="1" applyBorder="1" applyAlignment="1">
      <alignment horizontal="left" vertical="center" wrapText="1"/>
      <protection/>
    </xf>
    <xf numFmtId="0" fontId="2" fillId="0" borderId="10" xfId="65" applyFont="1" applyBorder="1" applyAlignment="1">
      <alignment horizontal="left" vertical="center" wrapText="1"/>
      <protection/>
    </xf>
    <xf numFmtId="0" fontId="2" fillId="0" borderId="15" xfId="65" applyFont="1" applyBorder="1" applyAlignment="1">
      <alignment horizontal="left" vertical="center" wrapText="1"/>
      <protection/>
    </xf>
    <xf numFmtId="0" fontId="2" fillId="0" borderId="30" xfId="65" applyFont="1" applyBorder="1" applyAlignment="1">
      <alignment horizontal="center" vertical="center"/>
      <protection/>
    </xf>
    <xf numFmtId="0" fontId="2" fillId="0" borderId="30" xfId="65" applyFont="1" applyBorder="1" applyAlignment="1">
      <alignment horizontal="left" vertical="center"/>
      <protection/>
    </xf>
    <xf numFmtId="0" fontId="2" fillId="0" borderId="31" xfId="65" applyFont="1" applyBorder="1" applyAlignment="1">
      <alignment horizontal="left" vertical="center"/>
      <protection/>
    </xf>
    <xf numFmtId="0" fontId="2" fillId="0" borderId="0" xfId="65" applyFont="1" applyBorder="1" applyAlignment="1">
      <alignment horizontal="center" vertical="center"/>
      <protection/>
    </xf>
    <xf numFmtId="0" fontId="2" fillId="0" borderId="0" xfId="65" applyFont="1" applyBorder="1" applyAlignment="1">
      <alignment vertical="center"/>
      <protection/>
    </xf>
    <xf numFmtId="0" fontId="2" fillId="0" borderId="17" xfId="65" applyFont="1" applyBorder="1" applyAlignment="1">
      <alignment vertical="center"/>
      <protection/>
    </xf>
    <xf numFmtId="0" fontId="2" fillId="0" borderId="30" xfId="65" applyFont="1" applyBorder="1" applyAlignment="1">
      <alignment vertical="center"/>
      <protection/>
    </xf>
    <xf numFmtId="0" fontId="2" fillId="0" borderId="32" xfId="65" applyFont="1" applyBorder="1" applyAlignment="1">
      <alignment horizontal="center" vertical="center"/>
      <protection/>
    </xf>
    <xf numFmtId="0" fontId="2" fillId="0" borderId="32" xfId="65" applyFont="1" applyBorder="1" applyAlignment="1">
      <alignment horizontal="center" vertical="center" shrinkToFit="1"/>
      <protection/>
    </xf>
    <xf numFmtId="0" fontId="2" fillId="0" borderId="31" xfId="65" applyFont="1" applyBorder="1" applyAlignment="1">
      <alignment horizontal="center" vertical="center"/>
      <protection/>
    </xf>
    <xf numFmtId="0" fontId="2" fillId="0" borderId="30" xfId="65" applyFont="1" applyBorder="1" applyAlignment="1">
      <alignment horizontal="center" vertical="center" shrinkToFit="1"/>
      <protection/>
    </xf>
    <xf numFmtId="0" fontId="2" fillId="0" borderId="33" xfId="65" applyFont="1" applyBorder="1" applyAlignment="1">
      <alignment horizontal="center" vertical="center"/>
      <protection/>
    </xf>
    <xf numFmtId="0" fontId="4" fillId="0" borderId="34" xfId="65" applyFont="1" applyBorder="1" applyAlignment="1">
      <alignment horizontal="center" vertical="center"/>
      <protection/>
    </xf>
    <xf numFmtId="0" fontId="4" fillId="0" borderId="33" xfId="65" applyFont="1" applyBorder="1" applyAlignment="1">
      <alignment horizontal="center" vertical="center"/>
      <protection/>
    </xf>
    <xf numFmtId="0" fontId="2" fillId="0" borderId="35" xfId="65" applyFont="1" applyBorder="1" applyAlignment="1">
      <alignment horizontal="center" vertical="center" wrapText="1"/>
      <protection/>
    </xf>
    <xf numFmtId="0" fontId="2" fillId="0" borderId="35" xfId="65" applyFont="1" applyBorder="1" applyAlignment="1">
      <alignment vertical="center"/>
      <protection/>
    </xf>
    <xf numFmtId="0" fontId="2" fillId="0" borderId="33" xfId="65" applyFont="1" applyBorder="1" applyAlignment="1">
      <alignment vertical="center"/>
      <protection/>
    </xf>
    <xf numFmtId="0" fontId="2" fillId="0" borderId="30" xfId="65" applyFont="1" applyBorder="1" applyAlignment="1">
      <alignment vertical="center" shrinkToFit="1"/>
      <protection/>
    </xf>
    <xf numFmtId="0" fontId="2" fillId="0" borderId="34" xfId="65" applyFont="1" applyBorder="1" applyAlignment="1">
      <alignment vertical="center"/>
      <protection/>
    </xf>
    <xf numFmtId="0" fontId="2" fillId="0" borderId="36" xfId="65" applyFont="1" applyBorder="1" applyAlignment="1">
      <alignment vertical="center"/>
      <protection/>
    </xf>
    <xf numFmtId="0" fontId="4" fillId="0" borderId="37" xfId="65" applyFont="1" applyBorder="1" applyAlignment="1">
      <alignment horizontal="center" vertical="center"/>
      <protection/>
    </xf>
    <xf numFmtId="0" fontId="4" fillId="0" borderId="35" xfId="65" applyFont="1" applyBorder="1" applyAlignment="1">
      <alignment horizontal="center" vertical="center"/>
      <protection/>
    </xf>
    <xf numFmtId="0" fontId="2" fillId="0" borderId="32" xfId="65" applyFont="1" applyBorder="1" applyAlignment="1">
      <alignment vertical="center"/>
      <protection/>
    </xf>
    <xf numFmtId="0" fontId="2" fillId="0" borderId="38" xfId="65" applyFont="1" applyBorder="1" applyAlignment="1">
      <alignment vertical="center"/>
      <protection/>
    </xf>
    <xf numFmtId="0" fontId="16" fillId="0" borderId="32" xfId="65" applyFont="1" applyBorder="1" applyAlignment="1">
      <alignment horizontal="center" vertical="center" wrapText="1"/>
      <protection/>
    </xf>
    <xf numFmtId="0" fontId="16" fillId="0" borderId="32" xfId="65" applyFont="1" applyBorder="1" applyAlignment="1">
      <alignment horizontal="center" vertical="center"/>
      <protection/>
    </xf>
    <xf numFmtId="0" fontId="16" fillId="0" borderId="32" xfId="65" applyFont="1" applyBorder="1" applyAlignment="1">
      <alignment horizontal="left" vertical="center" wrapText="1"/>
      <protection/>
    </xf>
    <xf numFmtId="0" fontId="2" fillId="0" borderId="32" xfId="65" applyFont="1" applyBorder="1" applyAlignment="1">
      <alignment horizontal="left" vertical="center" wrapText="1"/>
      <protection/>
    </xf>
    <xf numFmtId="0" fontId="0" fillId="0" borderId="34" xfId="0" applyBorder="1" applyAlignment="1">
      <alignment/>
    </xf>
    <xf numFmtId="0" fontId="4" fillId="0" borderId="36" xfId="65" applyFont="1" applyBorder="1" applyAlignment="1">
      <alignment horizontal="center" vertical="center"/>
      <protection/>
    </xf>
    <xf numFmtId="0" fontId="2" fillId="0" borderId="35" xfId="65" applyFont="1" applyBorder="1" applyAlignment="1">
      <alignment vertical="center" wrapText="1"/>
      <protection/>
    </xf>
    <xf numFmtId="0" fontId="2" fillId="0" borderId="34" xfId="65" applyFont="1" applyBorder="1" applyAlignment="1">
      <alignment vertical="center" wrapText="1"/>
      <protection/>
    </xf>
    <xf numFmtId="0" fontId="2" fillId="0" borderId="39" xfId="65" applyFont="1" applyBorder="1" applyAlignment="1">
      <alignment vertical="center" wrapText="1"/>
      <protection/>
    </xf>
    <xf numFmtId="0" fontId="2" fillId="0" borderId="30" xfId="65" applyFont="1" applyBorder="1" applyAlignment="1">
      <alignment vertical="center" wrapText="1"/>
      <protection/>
    </xf>
    <xf numFmtId="0" fontId="2" fillId="0" borderId="37" xfId="65" applyFont="1" applyBorder="1" applyAlignment="1">
      <alignment horizontal="center" vertical="center" shrinkToFit="1"/>
      <protection/>
    </xf>
    <xf numFmtId="0" fontId="2" fillId="0" borderId="37" xfId="65" applyFont="1" applyBorder="1" applyAlignment="1">
      <alignment horizontal="center" vertical="center"/>
      <protection/>
    </xf>
    <xf numFmtId="0" fontId="3" fillId="0" borderId="0" xfId="65" applyFont="1" applyBorder="1" applyAlignment="1">
      <alignment horizontal="center" vertical="center" wrapText="1"/>
      <protection/>
    </xf>
    <xf numFmtId="0" fontId="2" fillId="0" borderId="0" xfId="0" applyFont="1" applyFill="1" applyBorder="1" applyAlignment="1">
      <alignment vertical="center"/>
    </xf>
    <xf numFmtId="0" fontId="2" fillId="0" borderId="32" xfId="0" applyFont="1" applyFill="1" applyBorder="1" applyAlignment="1">
      <alignment horizontal="center" vertical="center" wrapText="1"/>
    </xf>
    <xf numFmtId="0" fontId="3" fillId="0" borderId="32" xfId="0" applyFont="1" applyFill="1" applyBorder="1" applyAlignment="1">
      <alignment vertical="center" shrinkToFit="1"/>
    </xf>
    <xf numFmtId="0" fontId="4" fillId="0" borderId="32" xfId="0" applyFont="1" applyFill="1" applyBorder="1" applyAlignment="1">
      <alignment vertical="center" shrinkToFit="1"/>
    </xf>
    <xf numFmtId="0" fontId="3" fillId="0" borderId="38" xfId="0" applyFont="1" applyFill="1" applyBorder="1" applyAlignment="1">
      <alignment vertical="center" shrinkToFit="1"/>
    </xf>
    <xf numFmtId="0" fontId="2" fillId="0" borderId="0" xfId="0" applyFont="1" applyFill="1" applyBorder="1" applyAlignment="1">
      <alignment horizontal="center" vertical="center" wrapText="1"/>
    </xf>
    <xf numFmtId="0" fontId="3" fillId="0" borderId="0" xfId="0" applyFont="1" applyFill="1" applyBorder="1" applyAlignment="1">
      <alignment vertical="center" shrinkToFit="1"/>
    </xf>
    <xf numFmtId="0" fontId="3" fillId="0" borderId="17" xfId="0" applyFont="1" applyFill="1" applyBorder="1" applyAlignment="1">
      <alignment vertical="center" shrinkToFit="1"/>
    </xf>
    <xf numFmtId="0" fontId="4" fillId="0" borderId="40" xfId="65" applyFont="1" applyBorder="1" applyAlignment="1">
      <alignment vertical="top"/>
      <protection/>
    </xf>
    <xf numFmtId="0" fontId="3" fillId="0" borderId="32" xfId="65" applyFont="1" applyBorder="1" applyAlignment="1">
      <alignment vertical="center"/>
      <protection/>
    </xf>
    <xf numFmtId="0" fontId="0" fillId="0" borderId="0" xfId="0" applyBorder="1" applyAlignment="1">
      <alignment/>
    </xf>
    <xf numFmtId="0" fontId="4" fillId="0" borderId="0" xfId="65" applyFont="1" applyBorder="1" applyAlignment="1">
      <alignment vertical="top"/>
      <protection/>
    </xf>
    <xf numFmtId="0" fontId="4" fillId="0" borderId="30" xfId="0" applyFont="1" applyFill="1" applyBorder="1" applyAlignment="1">
      <alignment/>
    </xf>
    <xf numFmtId="179" fontId="2" fillId="28" borderId="20" xfId="0" applyNumberFormat="1" applyFont="1" applyFill="1" applyBorder="1" applyAlignment="1" applyProtection="1">
      <alignment horizontal="right" vertical="center" shrinkToFit="1"/>
      <protection locked="0"/>
    </xf>
    <xf numFmtId="0" fontId="17" fillId="0" borderId="41" xfId="0" applyNumberFormat="1" applyFont="1" applyFill="1" applyBorder="1" applyAlignment="1" applyProtection="1">
      <alignment horizontal="right" vertical="center" shrinkToFit="1"/>
      <protection hidden="1"/>
    </xf>
    <xf numFmtId="179" fontId="2" fillId="28" borderId="41" xfId="0" applyNumberFormat="1" applyFont="1" applyFill="1" applyBorder="1" applyAlignment="1" applyProtection="1">
      <alignment horizontal="right" vertical="center" shrinkToFit="1"/>
      <protection locked="0"/>
    </xf>
    <xf numFmtId="179" fontId="2" fillId="0" borderId="42" xfId="0" applyNumberFormat="1" applyFont="1" applyFill="1" applyBorder="1" applyAlignment="1" applyProtection="1">
      <alignment horizontal="right" vertical="center" shrinkToFit="1"/>
      <protection hidden="1"/>
    </xf>
    <xf numFmtId="0" fontId="17" fillId="0" borderId="43" xfId="0" applyNumberFormat="1" applyFont="1" applyFill="1" applyBorder="1" applyAlignment="1" applyProtection="1">
      <alignment horizontal="right" vertical="center" shrinkToFit="1"/>
      <protection hidden="1"/>
    </xf>
    <xf numFmtId="0" fontId="17" fillId="0" borderId="20" xfId="0" applyNumberFormat="1" applyFont="1" applyFill="1" applyBorder="1" applyAlignment="1" applyProtection="1">
      <alignment horizontal="right" vertical="center" shrinkToFit="1"/>
      <protection hidden="1"/>
    </xf>
    <xf numFmtId="14" fontId="71" fillId="28" borderId="44" xfId="0" applyNumberFormat="1" applyFont="1" applyFill="1" applyBorder="1" applyAlignment="1" applyProtection="1">
      <alignment vertical="center" shrinkToFit="1"/>
      <protection hidden="1" locked="0"/>
    </xf>
    <xf numFmtId="0" fontId="2" fillId="28" borderId="45" xfId="0" applyFont="1" applyFill="1" applyBorder="1" applyAlignment="1" applyProtection="1">
      <alignment vertical="center"/>
      <protection locked="0"/>
    </xf>
    <xf numFmtId="0" fontId="2" fillId="28" borderId="10" xfId="0" applyFont="1" applyFill="1" applyBorder="1" applyAlignment="1" applyProtection="1">
      <alignment vertical="center"/>
      <protection locked="0"/>
    </xf>
    <xf numFmtId="0" fontId="2" fillId="28" borderId="15" xfId="0" applyFont="1" applyFill="1" applyBorder="1" applyAlignment="1" applyProtection="1">
      <alignment vertical="center"/>
      <protection locked="0"/>
    </xf>
    <xf numFmtId="0" fontId="2" fillId="28" borderId="16" xfId="0" applyFont="1" applyFill="1" applyBorder="1" applyAlignment="1" applyProtection="1">
      <alignment vertical="center"/>
      <protection locked="0"/>
    </xf>
    <xf numFmtId="0" fontId="2" fillId="28" borderId="0" xfId="0" applyFont="1" applyFill="1" applyBorder="1" applyAlignment="1" applyProtection="1">
      <alignment vertical="center"/>
      <protection locked="0"/>
    </xf>
    <xf numFmtId="0" fontId="2" fillId="28" borderId="17" xfId="0" applyFont="1" applyFill="1" applyBorder="1" applyAlignment="1" applyProtection="1">
      <alignment vertical="center"/>
      <protection locked="0"/>
    </xf>
    <xf numFmtId="0" fontId="2" fillId="28" borderId="0" xfId="0" applyFont="1" applyFill="1" applyAlignment="1" applyProtection="1">
      <alignment vertical="center"/>
      <protection locked="0"/>
    </xf>
    <xf numFmtId="0" fontId="2" fillId="28" borderId="18" xfId="0" applyFont="1" applyFill="1" applyBorder="1" applyAlignment="1" applyProtection="1">
      <alignment vertical="center"/>
      <protection locked="0"/>
    </xf>
    <xf numFmtId="0" fontId="2" fillId="28" borderId="12" xfId="0" applyFont="1" applyFill="1" applyBorder="1" applyAlignment="1" applyProtection="1">
      <alignment vertical="center"/>
      <protection locked="0"/>
    </xf>
    <xf numFmtId="0" fontId="2" fillId="28" borderId="19" xfId="0" applyFont="1" applyFill="1" applyBorder="1" applyAlignment="1" applyProtection="1">
      <alignment vertical="center"/>
      <protection locked="0"/>
    </xf>
    <xf numFmtId="184" fontId="2" fillId="0" borderId="0" xfId="0" applyNumberFormat="1" applyFont="1" applyFill="1" applyBorder="1" applyAlignment="1" applyProtection="1">
      <alignment vertical="center" shrinkToFit="1"/>
      <protection/>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0" xfId="0" applyFont="1" applyAlignment="1">
      <alignment/>
    </xf>
    <xf numFmtId="0" fontId="18" fillId="0" borderId="0" xfId="0" applyFont="1" applyAlignment="1">
      <alignment horizontal="centerContinuous"/>
    </xf>
    <xf numFmtId="0" fontId="2" fillId="0" borderId="0" xfId="0" applyFont="1" applyAlignment="1">
      <alignment horizontal="centerContinuous"/>
    </xf>
    <xf numFmtId="0" fontId="2" fillId="0" borderId="45" xfId="0" applyFont="1" applyBorder="1" applyAlignment="1">
      <alignment horizontal="distributed"/>
    </xf>
    <xf numFmtId="0" fontId="2" fillId="0" borderId="46" xfId="0" applyFont="1" applyBorder="1" applyAlignment="1">
      <alignment horizontal="distributed"/>
    </xf>
    <xf numFmtId="0" fontId="2" fillId="0" borderId="47" xfId="0" applyFont="1" applyBorder="1" applyAlignment="1">
      <alignment horizontal="centerContinuous"/>
    </xf>
    <xf numFmtId="0" fontId="2" fillId="0" borderId="48" xfId="0" applyFont="1" applyBorder="1" applyAlignment="1">
      <alignment horizontal="centerContinuous"/>
    </xf>
    <xf numFmtId="0" fontId="2" fillId="0" borderId="49" xfId="0" applyFont="1" applyBorder="1" applyAlignment="1">
      <alignment horizontal="centerContinuous"/>
    </xf>
    <xf numFmtId="0" fontId="2" fillId="0" borderId="0" xfId="0" applyFont="1" applyAlignment="1">
      <alignment/>
    </xf>
    <xf numFmtId="0" fontId="2" fillId="0" borderId="50" xfId="0" applyFont="1" applyBorder="1" applyAlignment="1">
      <alignment/>
    </xf>
    <xf numFmtId="0" fontId="2" fillId="0" borderId="39" xfId="0" applyFont="1" applyBorder="1" applyAlignment="1">
      <alignment horizontal="center"/>
    </xf>
    <xf numFmtId="0" fontId="2" fillId="0" borderId="39" xfId="0" applyFont="1" applyBorder="1" applyAlignment="1">
      <alignment horizontal="centerContinuous"/>
    </xf>
    <xf numFmtId="0" fontId="2" fillId="0" borderId="30" xfId="0" applyFont="1" applyBorder="1" applyAlignment="1">
      <alignment horizontal="centerContinuous"/>
    </xf>
    <xf numFmtId="0" fontId="2" fillId="0" borderId="51" xfId="0" applyFont="1" applyBorder="1" applyAlignment="1">
      <alignment horizontal="center"/>
    </xf>
    <xf numFmtId="0" fontId="72" fillId="0" borderId="0" xfId="0" applyFont="1" applyAlignment="1">
      <alignment/>
    </xf>
    <xf numFmtId="0" fontId="2" fillId="0" borderId="50" xfId="0" applyFont="1" applyBorder="1" applyAlignment="1">
      <alignment horizontal="right"/>
    </xf>
    <xf numFmtId="1" fontId="2" fillId="33" borderId="39" xfId="0" applyNumberFormat="1" applyFont="1" applyFill="1" applyBorder="1" applyAlignment="1">
      <alignment/>
    </xf>
    <xf numFmtId="1" fontId="2" fillId="0" borderId="39" xfId="0" applyNumberFormat="1" applyFont="1" applyBorder="1" applyAlignment="1">
      <alignment/>
    </xf>
    <xf numFmtId="176" fontId="2" fillId="0" borderId="39" xfId="0" applyNumberFormat="1" applyFont="1" applyBorder="1" applyAlignment="1">
      <alignment/>
    </xf>
    <xf numFmtId="0" fontId="2" fillId="0" borderId="39" xfId="0" applyFont="1" applyBorder="1" applyAlignment="1">
      <alignment/>
    </xf>
    <xf numFmtId="0" fontId="2" fillId="0" borderId="30" xfId="0" applyFont="1" applyBorder="1" applyAlignment="1">
      <alignment/>
    </xf>
    <xf numFmtId="0" fontId="2" fillId="0" borderId="51" xfId="0" applyFont="1" applyBorder="1" applyAlignment="1">
      <alignment/>
    </xf>
    <xf numFmtId="0" fontId="2" fillId="0" borderId="16" xfId="0" applyFont="1" applyBorder="1" applyAlignment="1">
      <alignment/>
    </xf>
    <xf numFmtId="0" fontId="2" fillId="0" borderId="52" xfId="0" applyFont="1" applyBorder="1" applyAlignment="1">
      <alignment/>
    </xf>
    <xf numFmtId="0" fontId="4" fillId="0" borderId="0" xfId="0" applyFont="1" applyBorder="1" applyAlignment="1">
      <alignment vertical="top"/>
    </xf>
    <xf numFmtId="0" fontId="4" fillId="0" borderId="17" xfId="0" applyFont="1" applyBorder="1" applyAlignment="1">
      <alignment vertical="top"/>
    </xf>
    <xf numFmtId="0" fontId="2" fillId="0" borderId="0" xfId="0" applyFont="1" applyBorder="1" applyAlignment="1">
      <alignment/>
    </xf>
    <xf numFmtId="0" fontId="16" fillId="0" borderId="52" xfId="0" applyFont="1" applyBorder="1" applyAlignment="1">
      <alignment vertical="center" textRotation="255"/>
    </xf>
    <xf numFmtId="0" fontId="4" fillId="0" borderId="0" xfId="0" applyFont="1" applyBorder="1" applyAlignment="1">
      <alignment horizontal="distributed" vertical="center"/>
    </xf>
    <xf numFmtId="0" fontId="4" fillId="0" borderId="17" xfId="0" applyFont="1" applyBorder="1" applyAlignment="1">
      <alignment horizontal="right" vertical="center"/>
    </xf>
    <xf numFmtId="0" fontId="4" fillId="0" borderId="16" xfId="0" applyFont="1" applyBorder="1" applyAlignment="1">
      <alignment horizontal="center"/>
    </xf>
    <xf numFmtId="1" fontId="2" fillId="0" borderId="52" xfId="0" applyNumberFormat="1" applyFont="1" applyBorder="1" applyAlignment="1">
      <alignment/>
    </xf>
    <xf numFmtId="1" fontId="2" fillId="0" borderId="53" xfId="0" applyNumberFormat="1" applyFont="1" applyBorder="1" applyAlignment="1">
      <alignment/>
    </xf>
    <xf numFmtId="176" fontId="2" fillId="0" borderId="54" xfId="0" applyNumberFormat="1" applyFont="1" applyBorder="1" applyAlignment="1">
      <alignment/>
    </xf>
    <xf numFmtId="0" fontId="16"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18" xfId="0" applyFont="1" applyBorder="1" applyAlignment="1">
      <alignment/>
    </xf>
    <xf numFmtId="0" fontId="2" fillId="0" borderId="55" xfId="0" applyFont="1" applyBorder="1" applyAlignment="1">
      <alignment/>
    </xf>
    <xf numFmtId="0" fontId="4" fillId="0" borderId="55" xfId="0" applyFont="1" applyBorder="1" applyAlignment="1">
      <alignment horizontal="center" vertical="center"/>
    </xf>
    <xf numFmtId="0" fontId="4" fillId="0" borderId="12" xfId="0" applyFont="1" applyBorder="1" applyAlignment="1">
      <alignment horizontal="distributed" vertical="center"/>
    </xf>
    <xf numFmtId="0" fontId="2" fillId="0" borderId="12" xfId="0" applyFont="1" applyBorder="1" applyAlignment="1">
      <alignment vertical="center"/>
    </xf>
    <xf numFmtId="0" fontId="4" fillId="0" borderId="19" xfId="0" applyFont="1" applyBorder="1" applyAlignment="1">
      <alignment horizontal="right" vertical="center"/>
    </xf>
    <xf numFmtId="0" fontId="73" fillId="0" borderId="0" xfId="0" applyFont="1" applyAlignment="1">
      <alignment horizontal="right"/>
    </xf>
    <xf numFmtId="0" fontId="73" fillId="0" borderId="0" xfId="0" applyFont="1" applyAlignment="1">
      <alignment/>
    </xf>
    <xf numFmtId="0" fontId="4" fillId="0" borderId="0" xfId="0" applyFont="1" applyAlignment="1">
      <alignment/>
    </xf>
    <xf numFmtId="0" fontId="4" fillId="0" borderId="0" xfId="0" applyFont="1" applyAlignment="1">
      <alignment vertical="center"/>
    </xf>
    <xf numFmtId="0" fontId="18" fillId="0" borderId="0" xfId="0" applyFont="1" applyAlignment="1">
      <alignment/>
    </xf>
    <xf numFmtId="0" fontId="13" fillId="0" borderId="0" xfId="0" applyFont="1" applyAlignment="1">
      <alignment/>
    </xf>
    <xf numFmtId="0" fontId="2" fillId="0" borderId="0" xfId="0" applyFont="1" applyAlignment="1">
      <alignment horizontal="right"/>
    </xf>
    <xf numFmtId="0" fontId="0" fillId="0" borderId="0" xfId="0" applyFont="1" applyAlignment="1">
      <alignment/>
    </xf>
    <xf numFmtId="0" fontId="2" fillId="0" borderId="0" xfId="0" applyFont="1" applyAlignment="1">
      <alignment horizontal="right" vertical="center"/>
    </xf>
    <xf numFmtId="0" fontId="2" fillId="0" borderId="0" xfId="0" applyFont="1" applyAlignment="1">
      <alignment horizontal="distributed" vertical="center"/>
    </xf>
    <xf numFmtId="0" fontId="2" fillId="0" borderId="0" xfId="0" applyFont="1" applyAlignment="1">
      <alignment horizontal="center"/>
    </xf>
    <xf numFmtId="0" fontId="2" fillId="0" borderId="56" xfId="0" applyFont="1" applyBorder="1" applyAlignment="1">
      <alignment horizontal="distributed" vertical="center"/>
    </xf>
    <xf numFmtId="0" fontId="2" fillId="0" borderId="47" xfId="0" applyFont="1" applyBorder="1" applyAlignment="1">
      <alignment horizontal="distributed" vertical="center"/>
    </xf>
    <xf numFmtId="0" fontId="2" fillId="0" borderId="49" xfId="0" applyFont="1" applyBorder="1" applyAlignment="1">
      <alignment horizontal="center" vertical="center"/>
    </xf>
    <xf numFmtId="0" fontId="2" fillId="0" borderId="52" xfId="0" applyFont="1" applyBorder="1" applyAlignment="1">
      <alignment vertical="center"/>
    </xf>
    <xf numFmtId="0" fontId="2" fillId="0" borderId="57" xfId="0" applyFont="1" applyBorder="1" applyAlignment="1">
      <alignment horizontal="right" vertical="center"/>
    </xf>
    <xf numFmtId="0" fontId="2" fillId="0" borderId="50" xfId="0" applyFont="1" applyBorder="1" applyAlignment="1">
      <alignment horizontal="center" vertical="center" wrapText="1"/>
    </xf>
    <xf numFmtId="0" fontId="2" fillId="0" borderId="39" xfId="0" applyFont="1" applyBorder="1" applyAlignment="1">
      <alignment vertical="center"/>
    </xf>
    <xf numFmtId="0" fontId="2" fillId="0" borderId="51" xfId="0" applyFont="1" applyBorder="1" applyAlignment="1">
      <alignment horizontal="right" vertical="center"/>
    </xf>
    <xf numFmtId="0" fontId="2" fillId="0" borderId="55" xfId="0" applyFont="1" applyBorder="1" applyAlignment="1">
      <alignment vertical="center"/>
    </xf>
    <xf numFmtId="0" fontId="2" fillId="0" borderId="58" xfId="0" applyFont="1" applyBorder="1" applyAlignment="1">
      <alignment horizontal="right" vertical="center"/>
    </xf>
    <xf numFmtId="0" fontId="4" fillId="0" borderId="0" xfId="0" applyFont="1" applyFill="1" applyBorder="1" applyAlignment="1">
      <alignment/>
    </xf>
    <xf numFmtId="0" fontId="4" fillId="0" borderId="59" xfId="0" applyFont="1" applyFill="1" applyBorder="1" applyAlignment="1">
      <alignment vertical="top" wrapText="1"/>
    </xf>
    <xf numFmtId="0" fontId="4" fillId="0" borderId="60" xfId="0" applyFont="1" applyFill="1" applyBorder="1" applyAlignment="1">
      <alignment vertical="top" wrapText="1"/>
    </xf>
    <xf numFmtId="0" fontId="4" fillId="0" borderId="0" xfId="0" applyFont="1" applyFill="1" applyAlignment="1">
      <alignment vertical="center"/>
    </xf>
    <xf numFmtId="0" fontId="21" fillId="0" borderId="0" xfId="0" applyFont="1" applyAlignment="1">
      <alignment vertical="center"/>
    </xf>
    <xf numFmtId="0" fontId="2" fillId="34" borderId="61" xfId="0" applyFont="1" applyFill="1" applyBorder="1" applyAlignment="1">
      <alignment vertical="center"/>
    </xf>
    <xf numFmtId="0" fontId="2" fillId="34" borderId="62" xfId="0" applyFont="1" applyFill="1" applyBorder="1" applyAlignment="1">
      <alignment vertical="center"/>
    </xf>
    <xf numFmtId="0" fontId="2" fillId="34" borderId="63" xfId="0" applyFont="1" applyFill="1" applyBorder="1" applyAlignment="1">
      <alignment vertical="center"/>
    </xf>
    <xf numFmtId="0" fontId="2" fillId="34" borderId="44" xfId="0" applyFont="1" applyFill="1" applyBorder="1" applyAlignment="1">
      <alignment vertical="center"/>
    </xf>
    <xf numFmtId="0" fontId="2" fillId="34" borderId="64" xfId="0" applyFont="1" applyFill="1" applyBorder="1" applyAlignment="1">
      <alignment vertical="center"/>
    </xf>
    <xf numFmtId="0" fontId="2" fillId="0" borderId="64" xfId="0" applyFont="1" applyBorder="1" applyAlignment="1">
      <alignment vertical="center"/>
    </xf>
    <xf numFmtId="0" fontId="2" fillId="0" borderId="62" xfId="0" applyFont="1" applyBorder="1" applyAlignment="1">
      <alignment vertical="center"/>
    </xf>
    <xf numFmtId="0" fontId="2" fillId="0" borderId="65" xfId="0" applyFont="1" applyBorder="1" applyAlignment="1">
      <alignment vertical="center"/>
    </xf>
    <xf numFmtId="0" fontId="2" fillId="0" borderId="66" xfId="0" applyFont="1" applyBorder="1" applyAlignment="1">
      <alignment vertical="center"/>
    </xf>
    <xf numFmtId="0" fontId="2" fillId="34" borderId="66" xfId="0" applyFont="1" applyFill="1" applyBorder="1" applyAlignment="1">
      <alignment vertical="center"/>
    </xf>
    <xf numFmtId="0" fontId="2" fillId="0" borderId="11" xfId="0" applyFont="1" applyBorder="1" applyAlignment="1">
      <alignment vertical="center"/>
    </xf>
    <xf numFmtId="0" fontId="2" fillId="0" borderId="45"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2" fillId="34" borderId="45" xfId="0" applyFont="1" applyFill="1" applyBorder="1" applyAlignment="1">
      <alignment vertical="center"/>
    </xf>
    <xf numFmtId="0" fontId="2" fillId="34" borderId="10" xfId="0" applyFont="1" applyFill="1" applyBorder="1" applyAlignment="1">
      <alignment vertical="center"/>
    </xf>
    <xf numFmtId="0" fontId="2" fillId="34" borderId="15" xfId="0" applyFont="1" applyFill="1" applyBorder="1" applyAlignment="1">
      <alignment vertical="center"/>
    </xf>
    <xf numFmtId="0" fontId="2" fillId="0" borderId="67" xfId="0" applyFont="1" applyBorder="1" applyAlignment="1">
      <alignment horizontal="right" vertical="center"/>
    </xf>
    <xf numFmtId="0" fontId="2" fillId="0" borderId="13"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34" borderId="18" xfId="0" applyFont="1" applyFill="1" applyBorder="1" applyAlignment="1">
      <alignment vertical="center"/>
    </xf>
    <xf numFmtId="0" fontId="2" fillId="34" borderId="12" xfId="0" applyFont="1" applyFill="1" applyBorder="1" applyAlignment="1">
      <alignment vertical="center"/>
    </xf>
    <xf numFmtId="0" fontId="2" fillId="34" borderId="19" xfId="0" applyFont="1" applyFill="1" applyBorder="1" applyAlignment="1">
      <alignment vertical="center"/>
    </xf>
    <xf numFmtId="0" fontId="2" fillId="0" borderId="68" xfId="0" applyFont="1" applyBorder="1" applyAlignment="1">
      <alignment vertical="center"/>
    </xf>
    <xf numFmtId="0" fontId="2" fillId="0" borderId="10" xfId="0" applyFont="1" applyFill="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2" fillId="0" borderId="70" xfId="0" applyFont="1" applyFill="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xf>
    <xf numFmtId="0" fontId="4" fillId="0" borderId="0" xfId="0" applyFont="1" applyBorder="1" applyAlignment="1">
      <alignment vertical="center" wrapText="1"/>
    </xf>
    <xf numFmtId="0" fontId="2" fillId="34" borderId="73" xfId="0" applyFont="1" applyFill="1" applyBorder="1" applyAlignment="1">
      <alignment vertical="center"/>
    </xf>
    <xf numFmtId="0" fontId="2" fillId="34" borderId="14" xfId="0" applyFont="1" applyFill="1" applyBorder="1" applyAlignment="1">
      <alignment vertical="center"/>
    </xf>
    <xf numFmtId="0" fontId="2" fillId="34" borderId="74" xfId="0" applyFont="1" applyFill="1" applyBorder="1" applyAlignment="1">
      <alignment vertical="center"/>
    </xf>
    <xf numFmtId="0" fontId="2" fillId="34" borderId="75" xfId="0" applyFont="1" applyFill="1" applyBorder="1" applyAlignment="1">
      <alignment vertical="center"/>
    </xf>
    <xf numFmtId="0" fontId="3" fillId="34" borderId="12" xfId="0" applyFont="1" applyFill="1" applyBorder="1" applyAlignment="1">
      <alignment vertical="center"/>
    </xf>
    <xf numFmtId="0" fontId="3" fillId="34" borderId="12" xfId="0" applyFont="1" applyFill="1" applyBorder="1" applyAlignment="1">
      <alignment horizontal="right" vertical="center"/>
    </xf>
    <xf numFmtId="0" fontId="2" fillId="34" borderId="68" xfId="0" applyFont="1" applyFill="1" applyBorder="1" applyAlignment="1">
      <alignment vertical="center"/>
    </xf>
    <xf numFmtId="0" fontId="2" fillId="34" borderId="67" xfId="0" applyFont="1" applyFill="1" applyBorder="1" applyAlignment="1">
      <alignment vertical="center"/>
    </xf>
    <xf numFmtId="0" fontId="2" fillId="34" borderId="69" xfId="0" applyFont="1" applyFill="1" applyBorder="1" applyAlignment="1">
      <alignment vertical="center"/>
    </xf>
    <xf numFmtId="0" fontId="2" fillId="34" borderId="70" xfId="0" applyFont="1" applyFill="1" applyBorder="1" applyAlignment="1">
      <alignment vertical="center"/>
    </xf>
    <xf numFmtId="0" fontId="3" fillId="34" borderId="70" xfId="0" applyFont="1" applyFill="1" applyBorder="1" applyAlignment="1">
      <alignment vertical="center"/>
    </xf>
    <xf numFmtId="0" fontId="3" fillId="34" borderId="70" xfId="0" applyFont="1" applyFill="1" applyBorder="1" applyAlignment="1">
      <alignment horizontal="right" vertical="center"/>
    </xf>
    <xf numFmtId="0" fontId="2" fillId="34" borderId="76" xfId="0" applyFont="1" applyFill="1" applyBorder="1" applyAlignment="1">
      <alignment vertical="center"/>
    </xf>
    <xf numFmtId="0" fontId="2" fillId="34" borderId="71" xfId="0" applyFont="1" applyFill="1" applyBorder="1" applyAlignment="1">
      <alignment vertical="center"/>
    </xf>
    <xf numFmtId="0" fontId="2" fillId="34" borderId="64" xfId="0" applyFont="1" applyFill="1" applyBorder="1" applyAlignment="1">
      <alignment horizontal="left" vertical="center"/>
    </xf>
    <xf numFmtId="0" fontId="2" fillId="34" borderId="62" xfId="0" applyFont="1" applyFill="1" applyBorder="1" applyAlignment="1">
      <alignment horizontal="left" vertical="center"/>
    </xf>
    <xf numFmtId="0" fontId="2" fillId="34" borderId="16" xfId="0" applyFont="1" applyFill="1" applyBorder="1" applyAlignment="1">
      <alignment vertical="center"/>
    </xf>
    <xf numFmtId="0" fontId="2" fillId="34" borderId="0" xfId="0" applyFont="1" applyFill="1" applyBorder="1" applyAlignment="1">
      <alignment vertical="center"/>
    </xf>
    <xf numFmtId="0" fontId="2" fillId="34" borderId="17" xfId="0" applyFont="1" applyFill="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34" borderId="77" xfId="0" applyFont="1" applyFill="1" applyBorder="1" applyAlignment="1">
      <alignment vertical="center"/>
    </xf>
    <xf numFmtId="0" fontId="2" fillId="0" borderId="78" xfId="0" applyFont="1" applyFill="1" applyBorder="1" applyAlignment="1">
      <alignment vertical="center"/>
    </xf>
    <xf numFmtId="0" fontId="2" fillId="0" borderId="79" xfId="64" applyFont="1" applyBorder="1" applyAlignment="1">
      <alignment vertical="center"/>
      <protection/>
    </xf>
    <xf numFmtId="0" fontId="2" fillId="0" borderId="80" xfId="64" applyFont="1" applyBorder="1" applyAlignment="1">
      <alignment vertical="center"/>
      <protection/>
    </xf>
    <xf numFmtId="0" fontId="2" fillId="0" borderId="81" xfId="64" applyFont="1" applyBorder="1" applyAlignment="1">
      <alignment vertical="center"/>
      <protection/>
    </xf>
    <xf numFmtId="0" fontId="2" fillId="0" borderId="0" xfId="64" applyFont="1" applyBorder="1" applyAlignment="1">
      <alignment vertical="center"/>
      <protection/>
    </xf>
    <xf numFmtId="0" fontId="2" fillId="0" borderId="0" xfId="64" applyFont="1" applyFill="1" applyBorder="1" applyAlignment="1">
      <alignment horizontal="left"/>
      <protection/>
    </xf>
    <xf numFmtId="0" fontId="2" fillId="0" borderId="0" xfId="64" applyFont="1" applyFill="1" applyBorder="1" applyAlignment="1">
      <alignment vertical="center"/>
      <protection/>
    </xf>
    <xf numFmtId="0" fontId="22" fillId="0" borderId="0" xfId="0" applyFont="1" applyAlignment="1">
      <alignment vertical="center"/>
    </xf>
    <xf numFmtId="0" fontId="11" fillId="0" borderId="82" xfId="0" applyFont="1" applyBorder="1" applyAlignment="1">
      <alignment vertical="center"/>
    </xf>
    <xf numFmtId="0" fontId="2" fillId="0" borderId="83" xfId="0" applyFont="1" applyBorder="1" applyAlignment="1">
      <alignment vertical="center"/>
    </xf>
    <xf numFmtId="0" fontId="11" fillId="0" borderId="84" xfId="0" applyFont="1" applyBorder="1" applyAlignment="1">
      <alignment vertical="center"/>
    </xf>
    <xf numFmtId="0" fontId="2" fillId="0" borderId="85" xfId="0" applyFont="1" applyBorder="1" applyAlignment="1">
      <alignment vertical="center"/>
    </xf>
    <xf numFmtId="0" fontId="2" fillId="0" borderId="77" xfId="0" applyFont="1" applyBorder="1" applyAlignment="1">
      <alignment vertical="center"/>
    </xf>
    <xf numFmtId="0" fontId="11" fillId="0" borderId="86" xfId="0" applyFont="1" applyBorder="1" applyAlignment="1">
      <alignment vertical="center"/>
    </xf>
    <xf numFmtId="0" fontId="2" fillId="0" borderId="80" xfId="0" applyFont="1" applyBorder="1" applyAlignment="1">
      <alignment vertical="center"/>
    </xf>
    <xf numFmtId="0" fontId="11" fillId="0" borderId="79" xfId="0" applyFont="1" applyBorder="1" applyAlignment="1">
      <alignment vertical="center"/>
    </xf>
    <xf numFmtId="0" fontId="2" fillId="0" borderId="81" xfId="0" applyFont="1" applyBorder="1" applyAlignment="1">
      <alignment vertical="center"/>
    </xf>
    <xf numFmtId="0" fontId="2" fillId="0" borderId="0" xfId="0" applyFont="1" applyBorder="1" applyAlignment="1">
      <alignment horizontal="right"/>
    </xf>
    <xf numFmtId="0" fontId="5" fillId="0" borderId="0" xfId="65" applyFont="1" applyAlignment="1">
      <alignment horizontal="center" vertical="center"/>
      <protection/>
    </xf>
    <xf numFmtId="0" fontId="2" fillId="0" borderId="0" xfId="65" applyFont="1" applyBorder="1" applyAlignment="1">
      <alignment horizontal="left" vertical="center" wrapText="1"/>
      <protection/>
    </xf>
    <xf numFmtId="0" fontId="2" fillId="0" borderId="45" xfId="65" applyFont="1" applyBorder="1" applyAlignment="1">
      <alignment horizontal="center" vertical="center"/>
      <protection/>
    </xf>
    <xf numFmtId="0" fontId="2" fillId="0" borderId="10" xfId="65" applyFont="1" applyBorder="1" applyAlignment="1">
      <alignment horizontal="center" vertical="center"/>
      <protection/>
    </xf>
    <xf numFmtId="0" fontId="2" fillId="0" borderId="50" xfId="65" applyFont="1" applyBorder="1" applyAlignment="1">
      <alignment horizontal="center" vertical="center"/>
      <protection/>
    </xf>
    <xf numFmtId="0" fontId="2" fillId="0" borderId="30" xfId="65" applyFont="1" applyBorder="1" applyAlignment="1">
      <alignment horizontal="center" vertical="center"/>
      <protection/>
    </xf>
    <xf numFmtId="0" fontId="16" fillId="0" borderId="46" xfId="65" applyFont="1" applyBorder="1" applyAlignment="1">
      <alignment horizontal="center" vertical="center" wrapText="1"/>
      <protection/>
    </xf>
    <xf numFmtId="0" fontId="16" fillId="0" borderId="10" xfId="65" applyFont="1" applyBorder="1" applyAlignment="1">
      <alignment horizontal="center" vertical="center" wrapText="1"/>
      <protection/>
    </xf>
    <xf numFmtId="0" fontId="2" fillId="0" borderId="39" xfId="65" applyFont="1" applyBorder="1" applyAlignment="1">
      <alignment horizontal="left" vertical="center"/>
      <protection/>
    </xf>
    <xf numFmtId="0" fontId="2" fillId="0" borderId="30" xfId="65" applyFont="1" applyBorder="1" applyAlignment="1">
      <alignment horizontal="left" vertical="center"/>
      <protection/>
    </xf>
    <xf numFmtId="0" fontId="2" fillId="0" borderId="31" xfId="65" applyFont="1" applyBorder="1" applyAlignment="1">
      <alignment horizontal="left" vertical="center"/>
      <protection/>
    </xf>
    <xf numFmtId="0" fontId="2" fillId="0" borderId="16" xfId="65" applyFont="1" applyBorder="1" applyAlignment="1">
      <alignment horizontal="center" vertical="center"/>
      <protection/>
    </xf>
    <xf numFmtId="0" fontId="2" fillId="0" borderId="0" xfId="65" applyFont="1" applyBorder="1" applyAlignment="1">
      <alignment horizontal="center" vertical="center"/>
      <protection/>
    </xf>
    <xf numFmtId="0" fontId="2" fillId="0" borderId="54" xfId="65" applyFont="1" applyBorder="1" applyAlignment="1">
      <alignment horizontal="center" vertical="center"/>
      <protection/>
    </xf>
    <xf numFmtId="0" fontId="2" fillId="0" borderId="87" xfId="65" applyFont="1" applyBorder="1" applyAlignment="1">
      <alignment horizontal="center" vertical="center"/>
      <protection/>
    </xf>
    <xf numFmtId="0" fontId="2" fillId="0" borderId="0" xfId="65" applyFont="1" applyBorder="1" applyAlignment="1">
      <alignment horizontal="left" vertical="center"/>
      <protection/>
    </xf>
    <xf numFmtId="0" fontId="2" fillId="0" borderId="88" xfId="65" applyFont="1" applyBorder="1" applyAlignment="1">
      <alignment horizontal="center" vertical="center"/>
      <protection/>
    </xf>
    <xf numFmtId="0" fontId="2" fillId="0" borderId="32" xfId="65" applyFont="1" applyBorder="1" applyAlignment="1">
      <alignment horizontal="center" vertical="center"/>
      <protection/>
    </xf>
    <xf numFmtId="0" fontId="2" fillId="0" borderId="89" xfId="65" applyFont="1" applyBorder="1" applyAlignment="1">
      <alignment horizontal="center" vertical="center"/>
      <protection/>
    </xf>
    <xf numFmtId="0" fontId="2" fillId="0" borderId="40" xfId="65" applyFont="1" applyBorder="1" applyAlignment="1">
      <alignment horizontal="left" vertical="center"/>
      <protection/>
    </xf>
    <xf numFmtId="0" fontId="2" fillId="0" borderId="32" xfId="65" applyFont="1" applyBorder="1" applyAlignment="1">
      <alignment horizontal="left" vertical="center"/>
      <protection/>
    </xf>
    <xf numFmtId="0" fontId="2" fillId="0" borderId="38" xfId="65" applyFont="1" applyBorder="1" applyAlignment="1">
      <alignment horizontal="left" vertical="center"/>
      <protection/>
    </xf>
    <xf numFmtId="0" fontId="2" fillId="0" borderId="88" xfId="65" applyFont="1" applyBorder="1" applyAlignment="1">
      <alignment horizontal="center" vertical="center" shrinkToFit="1"/>
      <protection/>
    </xf>
    <xf numFmtId="0" fontId="2" fillId="0" borderId="32" xfId="65" applyFont="1" applyBorder="1" applyAlignment="1">
      <alignment horizontal="center" vertical="center" shrinkToFit="1"/>
      <protection/>
    </xf>
    <xf numFmtId="0" fontId="2" fillId="0" borderId="89" xfId="65" applyFont="1" applyBorder="1" applyAlignment="1">
      <alignment horizontal="center" vertical="center" shrinkToFit="1"/>
      <protection/>
    </xf>
    <xf numFmtId="0" fontId="2" fillId="0" borderId="50" xfId="65" applyFont="1" applyBorder="1" applyAlignment="1">
      <alignment horizontal="center" vertical="center" shrinkToFit="1"/>
      <protection/>
    </xf>
    <xf numFmtId="0" fontId="2" fillId="0" borderId="30" xfId="65" applyFont="1" applyBorder="1" applyAlignment="1">
      <alignment horizontal="center" vertical="center" shrinkToFit="1"/>
      <protection/>
    </xf>
    <xf numFmtId="0" fontId="2" fillId="0" borderId="87" xfId="65" applyFont="1" applyBorder="1" applyAlignment="1">
      <alignment horizontal="center" vertical="center" shrinkToFit="1"/>
      <protection/>
    </xf>
    <xf numFmtId="0" fontId="2" fillId="0" borderId="35" xfId="65" applyFont="1" applyBorder="1" applyAlignment="1">
      <alignment horizontal="center" vertical="center"/>
      <protection/>
    </xf>
    <xf numFmtId="0" fontId="2" fillId="0" borderId="34" xfId="65" applyFont="1" applyBorder="1" applyAlignment="1">
      <alignment horizontal="center" vertical="center"/>
      <protection/>
    </xf>
    <xf numFmtId="0" fontId="2" fillId="0" borderId="39" xfId="65" applyFont="1" applyBorder="1" applyAlignment="1">
      <alignment horizontal="center" vertical="center" shrinkToFit="1"/>
      <protection/>
    </xf>
    <xf numFmtId="0" fontId="2" fillId="0" borderId="36" xfId="65" applyFont="1" applyBorder="1" applyAlignment="1">
      <alignment horizontal="center" vertical="center"/>
      <protection/>
    </xf>
    <xf numFmtId="0" fontId="2" fillId="0" borderId="33" xfId="65" applyFont="1" applyBorder="1" applyAlignment="1">
      <alignment horizontal="center" vertical="center"/>
      <protection/>
    </xf>
    <xf numFmtId="0" fontId="2" fillId="0" borderId="90" xfId="65" applyFont="1" applyBorder="1" applyAlignment="1">
      <alignment horizontal="center" vertical="center"/>
      <protection/>
    </xf>
    <xf numFmtId="0" fontId="2" fillId="0" borderId="35" xfId="65" applyFont="1" applyBorder="1" applyAlignment="1">
      <alignment horizontal="left" vertical="center"/>
      <protection/>
    </xf>
    <xf numFmtId="0" fontId="2" fillId="0" borderId="34" xfId="65" applyFont="1" applyBorder="1" applyAlignment="1">
      <alignment horizontal="left" vertical="center"/>
      <protection/>
    </xf>
    <xf numFmtId="0" fontId="2" fillId="0" borderId="33" xfId="65" applyFont="1" applyBorder="1" applyAlignment="1">
      <alignment horizontal="left" vertical="center"/>
      <protection/>
    </xf>
    <xf numFmtId="0" fontId="2" fillId="0" borderId="34" xfId="65" applyFont="1" applyBorder="1">
      <alignment/>
      <protection/>
    </xf>
    <xf numFmtId="0" fontId="2" fillId="0" borderId="36" xfId="65" applyFont="1" applyBorder="1">
      <alignment/>
      <protection/>
    </xf>
    <xf numFmtId="0" fontId="4" fillId="0" borderId="35" xfId="65" applyFont="1" applyBorder="1" applyAlignment="1">
      <alignment horizontal="center" vertical="center" wrapText="1"/>
      <protection/>
    </xf>
    <xf numFmtId="0" fontId="4" fillId="0" borderId="34" xfId="65" applyFont="1" applyBorder="1" applyAlignment="1">
      <alignment horizontal="center" vertical="center"/>
      <protection/>
    </xf>
    <xf numFmtId="0" fontId="4" fillId="0" borderId="33" xfId="65" applyFont="1" applyBorder="1" applyAlignment="1">
      <alignment horizontal="center" vertical="center"/>
      <protection/>
    </xf>
    <xf numFmtId="0" fontId="2" fillId="0" borderId="35" xfId="65" applyFont="1" applyBorder="1" applyAlignment="1">
      <alignment horizontal="center" vertical="center" wrapText="1"/>
      <protection/>
    </xf>
    <xf numFmtId="0" fontId="2" fillId="0" borderId="34" xfId="65" applyFont="1" applyBorder="1" applyAlignment="1">
      <alignment horizontal="center" vertical="center" wrapText="1"/>
      <protection/>
    </xf>
    <xf numFmtId="0" fontId="2" fillId="0" borderId="36" xfId="65" applyFont="1" applyBorder="1" applyAlignment="1">
      <alignment horizontal="center" vertical="center" wrapText="1"/>
      <protection/>
    </xf>
    <xf numFmtId="0" fontId="2" fillId="0" borderId="32" xfId="65" applyFont="1" applyBorder="1" applyAlignment="1">
      <alignment horizontal="left" vertical="center" shrinkToFit="1"/>
      <protection/>
    </xf>
    <xf numFmtId="0" fontId="2" fillId="0" borderId="38" xfId="65" applyFont="1" applyBorder="1" applyAlignment="1">
      <alignment horizontal="left" vertical="center" shrinkToFit="1"/>
      <protection/>
    </xf>
    <xf numFmtId="0" fontId="2" fillId="0" borderId="36" xfId="65" applyFont="1" applyBorder="1" applyAlignment="1">
      <alignment horizontal="left" vertical="center"/>
      <protection/>
    </xf>
    <xf numFmtId="0" fontId="4" fillId="0" borderId="35" xfId="65" applyFont="1" applyBorder="1" applyAlignment="1">
      <alignment horizontal="center" vertical="center"/>
      <protection/>
    </xf>
    <xf numFmtId="0" fontId="16" fillId="0" borderId="40" xfId="65" applyFont="1" applyBorder="1" applyAlignment="1">
      <alignment horizontal="center" vertical="center" wrapText="1"/>
      <protection/>
    </xf>
    <xf numFmtId="0" fontId="16" fillId="0" borderId="32" xfId="65" applyFont="1" applyBorder="1" applyAlignment="1">
      <alignment horizontal="center" vertical="center" wrapText="1"/>
      <protection/>
    </xf>
    <xf numFmtId="0" fontId="4" fillId="0" borderId="40" xfId="65" applyFont="1" applyBorder="1" applyAlignment="1">
      <alignment horizontal="center" vertical="center"/>
      <protection/>
    </xf>
    <xf numFmtId="0" fontId="4" fillId="0" borderId="39" xfId="65" applyFont="1" applyBorder="1" applyAlignment="1">
      <alignment horizontal="center" vertical="center"/>
      <protection/>
    </xf>
    <xf numFmtId="0" fontId="2" fillId="0" borderId="40" xfId="65" applyFont="1" applyBorder="1" applyAlignment="1">
      <alignment horizontal="center" vertical="center" wrapText="1"/>
      <protection/>
    </xf>
    <xf numFmtId="0" fontId="2" fillId="0" borderId="38" xfId="65" applyFont="1" applyBorder="1" applyAlignment="1">
      <alignment horizontal="center" vertical="center" wrapText="1"/>
      <protection/>
    </xf>
    <xf numFmtId="0" fontId="2" fillId="0" borderId="39" xfId="65" applyFont="1" applyBorder="1" applyAlignment="1">
      <alignment horizontal="center" vertical="center" wrapText="1"/>
      <protection/>
    </xf>
    <xf numFmtId="0" fontId="2" fillId="0" borderId="31" xfId="65" applyFont="1" applyBorder="1" applyAlignment="1">
      <alignment horizontal="center" vertical="center" wrapText="1"/>
      <protection/>
    </xf>
    <xf numFmtId="0" fontId="2" fillId="0" borderId="88" xfId="65" applyFont="1" applyBorder="1" applyAlignment="1">
      <alignment horizontal="center" vertical="center" wrapText="1"/>
      <protection/>
    </xf>
    <xf numFmtId="0" fontId="2" fillId="0" borderId="32" xfId="65" applyFont="1" applyBorder="1" applyAlignment="1">
      <alignment horizontal="center" vertical="center" wrapText="1"/>
      <protection/>
    </xf>
    <xf numFmtId="0" fontId="2" fillId="0" borderId="89" xfId="65" applyFont="1" applyBorder="1" applyAlignment="1">
      <alignment horizontal="center" vertical="center" wrapText="1"/>
      <protection/>
    </xf>
    <xf numFmtId="0" fontId="2" fillId="0" borderId="16" xfId="65" applyFont="1" applyBorder="1" applyAlignment="1">
      <alignment horizontal="center" vertical="center" wrapText="1"/>
      <protection/>
    </xf>
    <xf numFmtId="0" fontId="2" fillId="0" borderId="0" xfId="65" applyFont="1" applyBorder="1" applyAlignment="1">
      <alignment horizontal="center" vertical="center" wrapText="1"/>
      <protection/>
    </xf>
    <xf numFmtId="0" fontId="2" fillId="0" borderId="54" xfId="65" applyFont="1" applyBorder="1" applyAlignment="1">
      <alignment horizontal="center" vertical="center" wrapText="1"/>
      <protection/>
    </xf>
    <xf numFmtId="0" fontId="2" fillId="0" borderId="50" xfId="65" applyFont="1" applyBorder="1" applyAlignment="1">
      <alignment horizontal="center" vertical="center" wrapText="1"/>
      <protection/>
    </xf>
    <xf numFmtId="0" fontId="2" fillId="0" borderId="30" xfId="65" applyFont="1" applyBorder="1" applyAlignment="1">
      <alignment horizontal="center" vertical="center" wrapText="1"/>
      <protection/>
    </xf>
    <xf numFmtId="0" fontId="2" fillId="0" borderId="87" xfId="65" applyFont="1" applyBorder="1" applyAlignment="1">
      <alignment horizontal="center" vertical="center" wrapText="1"/>
      <protection/>
    </xf>
    <xf numFmtId="0" fontId="4" fillId="0" borderId="34" xfId="65" applyFont="1" applyBorder="1" applyAlignment="1">
      <alignment horizontal="left" vertical="center"/>
      <protection/>
    </xf>
    <xf numFmtId="0" fontId="4" fillId="0" borderId="40" xfId="65" applyFont="1" applyBorder="1" applyAlignment="1">
      <alignment horizontal="center" vertical="center" wrapText="1"/>
      <protection/>
    </xf>
    <xf numFmtId="0" fontId="4" fillId="0" borderId="32" xfId="65" applyFont="1" applyBorder="1" applyAlignment="1">
      <alignment horizontal="center" vertical="center" wrapText="1"/>
      <protection/>
    </xf>
    <xf numFmtId="0" fontId="4" fillId="0" borderId="89" xfId="65" applyFont="1" applyBorder="1" applyAlignment="1">
      <alignment horizontal="center" vertical="center" wrapText="1"/>
      <protection/>
    </xf>
    <xf numFmtId="0" fontId="4" fillId="0" borderId="39" xfId="65" applyFont="1" applyBorder="1" applyAlignment="1">
      <alignment horizontal="center" vertical="center" wrapText="1"/>
      <protection/>
    </xf>
    <xf numFmtId="0" fontId="4" fillId="0" borderId="30" xfId="65" applyFont="1" applyBorder="1" applyAlignment="1">
      <alignment horizontal="center" vertical="center" wrapText="1"/>
      <protection/>
    </xf>
    <xf numFmtId="0" fontId="4" fillId="0" borderId="87" xfId="65" applyFont="1" applyBorder="1" applyAlignment="1">
      <alignment horizontal="center" vertical="center" wrapText="1"/>
      <protection/>
    </xf>
    <xf numFmtId="0" fontId="2" fillId="0" borderId="33" xfId="65" applyFont="1" applyBorder="1" applyAlignment="1">
      <alignment horizontal="center" vertical="center" wrapText="1"/>
      <protection/>
    </xf>
    <xf numFmtId="0" fontId="2" fillId="0" borderId="35" xfId="65" applyFont="1" applyBorder="1" applyAlignment="1">
      <alignment horizontal="center" vertical="center" shrinkToFit="1"/>
      <protection/>
    </xf>
    <xf numFmtId="0" fontId="2" fillId="0" borderId="34" xfId="65" applyFont="1" applyBorder="1" applyAlignment="1">
      <alignment horizontal="center" vertical="center" shrinkToFit="1"/>
      <protection/>
    </xf>
    <xf numFmtId="0" fontId="2" fillId="0" borderId="36" xfId="65" applyFont="1" applyBorder="1" applyAlignment="1">
      <alignment horizontal="center" vertical="center" shrinkToFit="1"/>
      <protection/>
    </xf>
    <xf numFmtId="0" fontId="2" fillId="0" borderId="39" xfId="65" applyFont="1" applyBorder="1" applyAlignment="1">
      <alignment horizontal="center" vertical="center"/>
      <protection/>
    </xf>
    <xf numFmtId="0" fontId="4" fillId="0" borderId="30" xfId="0" applyFont="1" applyFill="1" applyBorder="1" applyAlignment="1">
      <alignment horizontal="left" vertical="center" shrinkToFit="1"/>
    </xf>
    <xf numFmtId="0" fontId="2" fillId="0" borderId="40" xfId="65" applyFont="1" applyBorder="1" applyAlignment="1">
      <alignment horizontal="center" vertical="center"/>
      <protection/>
    </xf>
    <xf numFmtId="0" fontId="4" fillId="0" borderId="35" xfId="65" applyFont="1" applyBorder="1" applyAlignment="1">
      <alignment horizontal="center" vertical="center" shrinkToFit="1"/>
      <protection/>
    </xf>
    <xf numFmtId="0" fontId="4" fillId="0" borderId="34" xfId="65" applyFont="1" applyBorder="1" applyAlignment="1">
      <alignment horizontal="center" vertical="center" shrinkToFit="1"/>
      <protection/>
    </xf>
    <xf numFmtId="0" fontId="4" fillId="0" borderId="36" xfId="65" applyFont="1" applyBorder="1" applyAlignment="1">
      <alignment horizontal="center" vertical="center" shrinkToFit="1"/>
      <protection/>
    </xf>
    <xf numFmtId="0" fontId="4" fillId="0" borderId="33" xfId="65" applyFont="1" applyBorder="1" applyAlignment="1">
      <alignment horizontal="center" vertical="center" shrinkToFit="1"/>
      <protection/>
    </xf>
    <xf numFmtId="0" fontId="4" fillId="0" borderId="30" xfId="65" applyFont="1" applyBorder="1" applyAlignment="1">
      <alignment horizontal="center" vertical="center"/>
      <protection/>
    </xf>
    <xf numFmtId="0" fontId="4" fillId="0" borderId="87" xfId="65" applyFont="1" applyBorder="1" applyAlignment="1">
      <alignment horizontal="center" vertical="center"/>
      <protection/>
    </xf>
    <xf numFmtId="0" fontId="2" fillId="0" borderId="18" xfId="65" applyFont="1" applyBorder="1" applyAlignment="1">
      <alignment horizontal="center" vertical="center"/>
      <protection/>
    </xf>
    <xf numFmtId="0" fontId="2" fillId="0" borderId="12" xfId="65" applyFont="1" applyBorder="1" applyAlignment="1">
      <alignment horizontal="center" vertical="center"/>
      <protection/>
    </xf>
    <xf numFmtId="3" fontId="2" fillId="0" borderId="55" xfId="65" applyNumberFormat="1" applyFont="1" applyBorder="1" applyAlignment="1">
      <alignment horizontal="left" vertical="center"/>
      <protection/>
    </xf>
    <xf numFmtId="3" fontId="2" fillId="0" borderId="12" xfId="65" applyNumberFormat="1" applyFont="1" applyBorder="1" applyAlignment="1">
      <alignment horizontal="left" vertical="center"/>
      <protection/>
    </xf>
    <xf numFmtId="3" fontId="2" fillId="0" borderId="19" xfId="65" applyNumberFormat="1" applyFont="1" applyBorder="1" applyAlignment="1">
      <alignment horizontal="left" vertical="center"/>
      <protection/>
    </xf>
    <xf numFmtId="0" fontId="0" fillId="0" borderId="10" xfId="65" applyFont="1" applyBorder="1" applyAlignment="1">
      <alignment horizontal="left" vertical="center" wrapText="1"/>
      <protection/>
    </xf>
    <xf numFmtId="0" fontId="0" fillId="0" borderId="10" xfId="65" applyFont="1" applyBorder="1" applyAlignment="1">
      <alignment horizontal="left" vertical="center" wrapText="1"/>
      <protection/>
    </xf>
    <xf numFmtId="0" fontId="2" fillId="0" borderId="35"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34"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2" fillId="0" borderId="88"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4" fillId="0" borderId="32" xfId="0" applyFont="1" applyFill="1" applyBorder="1" applyAlignment="1">
      <alignment horizontal="left" vertical="center" shrinkToFit="1"/>
    </xf>
    <xf numFmtId="0" fontId="4" fillId="0" borderId="0" xfId="0" applyFont="1" applyFill="1" applyAlignment="1">
      <alignment horizontal="right" vertical="top"/>
    </xf>
    <xf numFmtId="0" fontId="4" fillId="0" borderId="0" xfId="0" applyFont="1" applyFill="1" applyAlignment="1">
      <alignment horizontal="left" vertical="center" wrapText="1"/>
    </xf>
    <xf numFmtId="181" fontId="2" fillId="0" borderId="41" xfId="0" applyNumberFormat="1" applyFont="1" applyFill="1" applyBorder="1" applyAlignment="1" applyProtection="1">
      <alignment horizontal="right" shrinkToFit="1"/>
      <protection hidden="1"/>
    </xf>
    <xf numFmtId="181" fontId="2" fillId="0" borderId="42" xfId="0" applyNumberFormat="1" applyFont="1" applyFill="1" applyBorder="1" applyAlignment="1" applyProtection="1">
      <alignment horizontal="right" shrinkToFit="1"/>
      <protection hidden="1"/>
    </xf>
    <xf numFmtId="0" fontId="2" fillId="0" borderId="41" xfId="0" applyNumberFormat="1" applyFont="1" applyFill="1" applyBorder="1" applyAlignment="1" applyProtection="1">
      <alignment horizontal="right" shrinkToFit="1"/>
      <protection hidden="1"/>
    </xf>
    <xf numFmtId="0" fontId="2" fillId="0" borderId="42" xfId="0" applyNumberFormat="1" applyFont="1" applyFill="1" applyBorder="1" applyAlignment="1" applyProtection="1">
      <alignment horizontal="right" shrinkToFit="1"/>
      <protection hidden="1"/>
    </xf>
    <xf numFmtId="0" fontId="2" fillId="28" borderId="64" xfId="0" applyFont="1" applyFill="1" applyBorder="1" applyAlignment="1" applyProtection="1">
      <alignment horizontal="left" vertical="top" wrapText="1"/>
      <protection locked="0"/>
    </xf>
    <xf numFmtId="0" fontId="2" fillId="28" borderId="62" xfId="0" applyFont="1" applyFill="1" applyBorder="1" applyAlignment="1" applyProtection="1">
      <alignment horizontal="left" vertical="top" wrapText="1"/>
      <protection locked="0"/>
    </xf>
    <xf numFmtId="0" fontId="2" fillId="28" borderId="63" xfId="0" applyFont="1" applyFill="1" applyBorder="1" applyAlignment="1" applyProtection="1">
      <alignment horizontal="left" vertical="top" wrapText="1"/>
      <protection locked="0"/>
    </xf>
    <xf numFmtId="0" fontId="4" fillId="0" borderId="10" xfId="0" applyFont="1" applyFill="1" applyBorder="1" applyAlignment="1">
      <alignment horizontal="left" vertical="top" wrapText="1"/>
    </xf>
    <xf numFmtId="0" fontId="4" fillId="0" borderId="0" xfId="0" applyFont="1" applyFill="1" applyAlignment="1">
      <alignment horizontal="left" vertical="top" wrapText="1"/>
    </xf>
    <xf numFmtId="181" fontId="2" fillId="0" borderId="20" xfId="0" applyNumberFormat="1" applyFont="1" applyFill="1" applyBorder="1" applyAlignment="1" applyProtection="1">
      <alignment horizontal="right" shrinkToFit="1"/>
      <protection hidden="1"/>
    </xf>
    <xf numFmtId="0" fontId="2" fillId="0" borderId="20" xfId="0" applyNumberFormat="1" applyFont="1" applyFill="1" applyBorder="1" applyAlignment="1" applyProtection="1">
      <alignment horizontal="right" shrinkToFit="1"/>
      <protection hidden="1"/>
    </xf>
    <xf numFmtId="0" fontId="3" fillId="0" borderId="43" xfId="0" applyFont="1" applyFill="1" applyBorder="1" applyAlignment="1">
      <alignment horizontal="distributed" vertical="center" indent="3" shrinkToFit="1"/>
    </xf>
    <xf numFmtId="0" fontId="3" fillId="0" borderId="21" xfId="0" applyFont="1" applyFill="1" applyBorder="1" applyAlignment="1">
      <alignment horizontal="distributed" vertical="center" indent="3" shrinkToFit="1"/>
    </xf>
    <xf numFmtId="0" fontId="4" fillId="0" borderId="11" xfId="0" applyNumberFormat="1" applyFont="1" applyFill="1" applyBorder="1" applyAlignment="1" applyProtection="1">
      <alignment horizontal="center" vertical="center" shrinkToFit="1"/>
      <protection hidden="1"/>
    </xf>
    <xf numFmtId="0" fontId="4" fillId="0" borderId="91" xfId="0" applyNumberFormat="1" applyFont="1" applyFill="1" applyBorder="1" applyAlignment="1" applyProtection="1">
      <alignment horizontal="center" vertical="center" shrinkToFit="1"/>
      <protection hidden="1"/>
    </xf>
    <xf numFmtId="0" fontId="4" fillId="0" borderId="13" xfId="0" applyNumberFormat="1" applyFont="1" applyFill="1" applyBorder="1" applyAlignment="1" applyProtection="1">
      <alignment horizontal="center" vertical="center" shrinkToFit="1"/>
      <protection hidden="1"/>
    </xf>
    <xf numFmtId="0" fontId="4" fillId="28" borderId="11" xfId="0" applyNumberFormat="1" applyFont="1" applyFill="1" applyBorder="1" applyAlignment="1" applyProtection="1">
      <alignment horizontal="center" vertical="center" shrinkToFit="1"/>
      <protection locked="0"/>
    </xf>
    <xf numFmtId="0" fontId="4" fillId="28" borderId="91" xfId="0" applyNumberFormat="1" applyFont="1" applyFill="1" applyBorder="1" applyAlignment="1" applyProtection="1">
      <alignment horizontal="center" vertical="center" shrinkToFit="1"/>
      <protection locked="0"/>
    </xf>
    <xf numFmtId="0" fontId="4" fillId="28" borderId="13" xfId="0" applyNumberFormat="1" applyFont="1" applyFill="1" applyBorder="1" applyAlignment="1" applyProtection="1">
      <alignment horizontal="center" vertical="center" shrinkToFit="1"/>
      <protection locked="0"/>
    </xf>
    <xf numFmtId="0" fontId="4" fillId="0" borderId="4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3" fillId="0" borderId="11" xfId="0" applyFont="1" applyFill="1" applyBorder="1" applyAlignment="1">
      <alignment horizontal="distributed" vertical="center" indent="3" shrinkToFit="1"/>
    </xf>
    <xf numFmtId="0" fontId="3" fillId="0" borderId="91" xfId="0" applyFont="1" applyFill="1" applyBorder="1" applyAlignment="1">
      <alignment horizontal="distributed" vertical="center" indent="3" shrinkToFit="1"/>
    </xf>
    <xf numFmtId="0" fontId="3" fillId="0" borderId="13" xfId="0" applyFont="1" applyFill="1" applyBorder="1" applyAlignment="1">
      <alignment horizontal="distributed" vertical="center" indent="3" shrinkToFit="1"/>
    </xf>
    <xf numFmtId="0" fontId="9" fillId="0" borderId="0" xfId="0" applyFont="1" applyFill="1" applyAlignment="1">
      <alignment horizontal="center" vertical="center"/>
    </xf>
    <xf numFmtId="0" fontId="2" fillId="0" borderId="64"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xf>
    <xf numFmtId="0" fontId="4" fillId="0" borderId="35"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36" xfId="0" applyFont="1" applyFill="1" applyBorder="1" applyAlignment="1">
      <alignment horizontal="left" vertical="top" wrapText="1"/>
    </xf>
    <xf numFmtId="182" fontId="2" fillId="0" borderId="44" xfId="0" applyNumberFormat="1" applyFont="1" applyBorder="1" applyAlignment="1" applyProtection="1">
      <alignment horizontal="right" vertical="center" shrinkToFit="1"/>
      <protection hidden="1"/>
    </xf>
    <xf numFmtId="182" fontId="2" fillId="0" borderId="78" xfId="0" applyNumberFormat="1" applyFont="1" applyBorder="1" applyAlignment="1" applyProtection="1">
      <alignment horizontal="right" vertical="center" shrinkToFit="1"/>
      <protection hidden="1"/>
    </xf>
    <xf numFmtId="183" fontId="2" fillId="28" borderId="44" xfId="0" applyNumberFormat="1" applyFont="1" applyFill="1" applyBorder="1" applyAlignment="1" applyProtection="1">
      <alignment horizontal="center" vertical="center" shrinkToFit="1"/>
      <protection locked="0"/>
    </xf>
    <xf numFmtId="0" fontId="2" fillId="0" borderId="92" xfId="0" applyFont="1" applyBorder="1" applyAlignment="1">
      <alignment horizontal="center" vertical="center"/>
    </xf>
    <xf numFmtId="0" fontId="2" fillId="0" borderId="44" xfId="0" applyFont="1" applyBorder="1" applyAlignment="1">
      <alignment horizontal="center" vertical="center"/>
    </xf>
    <xf numFmtId="0" fontId="2" fillId="0" borderId="92" xfId="0" applyFont="1" applyBorder="1" applyAlignment="1">
      <alignment horizontal="center" vertical="center" wrapText="1"/>
    </xf>
    <xf numFmtId="0" fontId="2" fillId="28" borderId="44" xfId="0" applyFont="1" applyFill="1" applyBorder="1" applyAlignment="1" applyProtection="1">
      <alignment horizontal="center" vertical="center" shrinkToFit="1"/>
      <protection locked="0"/>
    </xf>
    <xf numFmtId="0" fontId="2" fillId="28" borderId="64" xfId="0" applyFont="1" applyFill="1" applyBorder="1" applyAlignment="1" applyProtection="1">
      <alignment horizontal="center" vertical="center" shrinkToFit="1"/>
      <protection locked="0"/>
    </xf>
    <xf numFmtId="0" fontId="2" fillId="28" borderId="63" xfId="0" applyFont="1" applyFill="1" applyBorder="1" applyAlignment="1" applyProtection="1">
      <alignment horizontal="center" vertical="center" shrinkToFit="1"/>
      <protection locked="0"/>
    </xf>
    <xf numFmtId="0" fontId="2" fillId="0" borderId="9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94" xfId="0" applyFont="1" applyBorder="1" applyAlignment="1">
      <alignment horizontal="center" vertical="center"/>
    </xf>
    <xf numFmtId="0" fontId="10" fillId="0" borderId="95" xfId="0" applyFont="1" applyBorder="1" applyAlignment="1">
      <alignment horizontal="center" vertical="center" wrapText="1"/>
    </xf>
    <xf numFmtId="0" fontId="10" fillId="0" borderId="92" xfId="0" applyFont="1" applyBorder="1" applyAlignment="1">
      <alignment horizontal="center" vertical="center"/>
    </xf>
    <xf numFmtId="0" fontId="10" fillId="0" borderId="96" xfId="0" applyFont="1" applyBorder="1" applyAlignment="1">
      <alignment horizontal="center" vertical="center"/>
    </xf>
    <xf numFmtId="0" fontId="10" fillId="0" borderId="44" xfId="0" applyFont="1" applyBorder="1" applyAlignment="1">
      <alignment horizontal="center" vertical="center"/>
    </xf>
    <xf numFmtId="0" fontId="2" fillId="0" borderId="96"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78" xfId="0" applyFont="1" applyFill="1" applyBorder="1" applyAlignment="1">
      <alignment horizontal="center" vertical="center"/>
    </xf>
    <xf numFmtId="182" fontId="2" fillId="28" borderId="44" xfId="0" applyNumberFormat="1" applyFont="1" applyFill="1" applyBorder="1" applyAlignment="1" applyProtection="1">
      <alignment horizontal="center" vertical="center" shrinkToFit="1"/>
      <protection locked="0"/>
    </xf>
    <xf numFmtId="182" fontId="2" fillId="0" borderId="94" xfId="0" applyNumberFormat="1" applyFont="1" applyBorder="1" applyAlignment="1" applyProtection="1">
      <alignment horizontal="right" vertical="center" shrinkToFit="1"/>
      <protection hidden="1"/>
    </xf>
    <xf numFmtId="0" fontId="2" fillId="28" borderId="79" xfId="0" applyFont="1" applyFill="1" applyBorder="1" applyAlignment="1" applyProtection="1">
      <alignment horizontal="center" vertical="center" shrinkToFit="1"/>
      <protection locked="0"/>
    </xf>
    <xf numFmtId="0" fontId="2" fillId="28" borderId="98" xfId="0" applyFont="1" applyFill="1" applyBorder="1" applyAlignment="1" applyProtection="1">
      <alignment horizontal="center" vertical="center" shrinkToFit="1"/>
      <protection locked="0"/>
    </xf>
    <xf numFmtId="0" fontId="2" fillId="28" borderId="78" xfId="0" applyFont="1" applyFill="1" applyBorder="1" applyAlignment="1" applyProtection="1">
      <alignment horizontal="center" vertical="center" shrinkToFit="1"/>
      <protection locked="0"/>
    </xf>
    <xf numFmtId="183" fontId="2" fillId="28" borderId="78" xfId="0" applyNumberFormat="1" applyFont="1" applyFill="1" applyBorder="1" applyAlignment="1" applyProtection="1">
      <alignment horizontal="center" vertical="center" shrinkToFit="1"/>
      <protection locked="0"/>
    </xf>
    <xf numFmtId="182" fontId="2" fillId="28" borderId="78" xfId="0" applyNumberFormat="1" applyFont="1" applyFill="1" applyBorder="1" applyAlignment="1" applyProtection="1">
      <alignment horizontal="center" vertical="center" shrinkToFit="1"/>
      <protection locked="0"/>
    </xf>
    <xf numFmtId="182" fontId="2" fillId="0" borderId="99" xfId="0" applyNumberFormat="1" applyFont="1" applyBorder="1" applyAlignment="1" applyProtection="1">
      <alignment horizontal="right" vertical="center" shrinkToFit="1"/>
      <protection hidden="1"/>
    </xf>
    <xf numFmtId="0" fontId="2" fillId="28" borderId="96" xfId="0" applyFont="1" applyFill="1" applyBorder="1" applyAlignment="1" applyProtection="1">
      <alignment horizontal="left" vertical="center" shrinkToFit="1"/>
      <protection locked="0"/>
    </xf>
    <xf numFmtId="0" fontId="2" fillId="28" borderId="44" xfId="0" applyFont="1" applyFill="1" applyBorder="1" applyAlignment="1" applyProtection="1">
      <alignment horizontal="left" vertical="center" shrinkToFit="1"/>
      <protection locked="0"/>
    </xf>
    <xf numFmtId="0" fontId="2" fillId="28" borderId="97" xfId="0" applyFont="1" applyFill="1" applyBorder="1" applyAlignment="1" applyProtection="1">
      <alignment horizontal="left" vertical="center" shrinkToFit="1"/>
      <protection locked="0"/>
    </xf>
    <xf numFmtId="0" fontId="2" fillId="28" borderId="78" xfId="0" applyFont="1" applyFill="1" applyBorder="1" applyAlignment="1" applyProtection="1">
      <alignment horizontal="left" vertical="center" shrinkToFit="1"/>
      <protection locked="0"/>
    </xf>
    <xf numFmtId="182" fontId="2" fillId="0" borderId="44" xfId="0" applyNumberFormat="1" applyFont="1" applyBorder="1" applyAlignment="1">
      <alignment horizontal="right" vertical="center" shrinkToFit="1"/>
    </xf>
    <xf numFmtId="182" fontId="2" fillId="0" borderId="94" xfId="0" applyNumberFormat="1" applyFont="1" applyBorder="1" applyAlignment="1">
      <alignment horizontal="right" vertical="center" shrinkToFit="1"/>
    </xf>
    <xf numFmtId="182" fontId="2" fillId="0" borderId="44" xfId="0" applyNumberFormat="1"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94" xfId="0" applyFont="1" applyBorder="1" applyAlignment="1">
      <alignment horizontal="center" vertical="center" shrinkToFit="1"/>
    </xf>
    <xf numFmtId="0" fontId="2" fillId="0" borderId="78" xfId="0" applyFont="1" applyBorder="1" applyAlignment="1">
      <alignment horizontal="center" vertical="center" shrinkToFit="1"/>
    </xf>
    <xf numFmtId="0" fontId="2" fillId="0" borderId="99" xfId="0" applyFont="1" applyBorder="1" applyAlignment="1">
      <alignment horizontal="center" vertical="center" shrinkToFit="1"/>
    </xf>
    <xf numFmtId="0" fontId="13" fillId="0" borderId="44" xfId="0" applyFont="1" applyBorder="1" applyAlignment="1">
      <alignment horizontal="center" vertical="center"/>
    </xf>
    <xf numFmtId="0" fontId="13" fillId="0" borderId="100" xfId="0" applyFont="1" applyBorder="1" applyAlignment="1">
      <alignment horizontal="center" vertical="center"/>
    </xf>
    <xf numFmtId="0" fontId="13" fillId="0" borderId="101" xfId="0" applyFont="1" applyBorder="1" applyAlignment="1">
      <alignment horizontal="center" vertical="center"/>
    </xf>
    <xf numFmtId="0" fontId="13" fillId="0" borderId="102" xfId="0" applyFont="1" applyBorder="1" applyAlignment="1">
      <alignment horizontal="center" vertical="center"/>
    </xf>
    <xf numFmtId="0" fontId="13" fillId="28" borderId="44" xfId="0" applyFont="1" applyFill="1" applyBorder="1" applyAlignment="1" applyProtection="1">
      <alignment horizontal="center" vertical="center"/>
      <protection hidden="1" locked="0"/>
    </xf>
    <xf numFmtId="0" fontId="13" fillId="28" borderId="101" xfId="0" applyFont="1" applyFill="1" applyBorder="1" applyAlignment="1" applyProtection="1">
      <alignment horizontal="center" vertical="center"/>
      <protection hidden="1" locked="0"/>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13" fillId="0" borderId="105" xfId="0" applyFont="1" applyBorder="1" applyAlignment="1">
      <alignment horizontal="center" vertical="center"/>
    </xf>
    <xf numFmtId="0" fontId="13" fillId="0" borderId="106" xfId="0" applyFont="1" applyBorder="1" applyAlignment="1">
      <alignment horizontal="center" vertical="center"/>
    </xf>
    <xf numFmtId="0" fontId="13" fillId="28" borderId="105" xfId="0" applyFont="1" applyFill="1" applyBorder="1" applyAlignment="1" applyProtection="1">
      <alignment horizontal="center" vertical="center"/>
      <protection hidden="1" locked="0"/>
    </xf>
    <xf numFmtId="0" fontId="13" fillId="0" borderId="107" xfId="0" applyFont="1" applyBorder="1" applyAlignment="1">
      <alignment horizontal="center" vertical="center"/>
    </xf>
    <xf numFmtId="0" fontId="2" fillId="0" borderId="4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6" xfId="0" applyFont="1" applyFill="1" applyBorder="1" applyAlignment="1">
      <alignment horizontal="center" vertical="center"/>
    </xf>
    <xf numFmtId="0" fontId="2" fillId="28" borderId="45" xfId="0" applyFont="1" applyFill="1" applyBorder="1" applyAlignment="1" applyProtection="1">
      <alignment horizontal="center" vertical="center" shrinkToFit="1"/>
      <protection hidden="1" locked="0"/>
    </xf>
    <xf numFmtId="0" fontId="2" fillId="28" borderId="10" xfId="0" applyFont="1" applyFill="1" applyBorder="1" applyAlignment="1" applyProtection="1">
      <alignment horizontal="center" vertical="center" shrinkToFit="1"/>
      <protection hidden="1" locked="0"/>
    </xf>
    <xf numFmtId="0" fontId="2" fillId="28" borderId="15" xfId="0" applyFont="1" applyFill="1" applyBorder="1" applyAlignment="1" applyProtection="1">
      <alignment horizontal="center" vertical="center" shrinkToFit="1"/>
      <protection hidden="1" locked="0"/>
    </xf>
    <xf numFmtId="0" fontId="2" fillId="28" borderId="16" xfId="0" applyFont="1" applyFill="1" applyBorder="1" applyAlignment="1" applyProtection="1">
      <alignment horizontal="center" vertical="center" shrinkToFit="1"/>
      <protection hidden="1" locked="0"/>
    </xf>
    <xf numFmtId="0" fontId="2" fillId="28" borderId="0" xfId="0" applyFont="1" applyFill="1" applyBorder="1" applyAlignment="1" applyProtection="1">
      <alignment horizontal="center" vertical="center" shrinkToFit="1"/>
      <protection hidden="1" locked="0"/>
    </xf>
    <xf numFmtId="0" fontId="2" fillId="28" borderId="17" xfId="0" applyFont="1" applyFill="1" applyBorder="1" applyAlignment="1" applyProtection="1">
      <alignment horizontal="center" vertical="center" shrinkToFit="1"/>
      <protection hidden="1" locked="0"/>
    </xf>
    <xf numFmtId="0" fontId="2" fillId="28" borderId="69" xfId="0" applyFont="1" applyFill="1" applyBorder="1" applyAlignment="1" applyProtection="1">
      <alignment horizontal="center" vertical="center" shrinkToFit="1"/>
      <protection hidden="1" locked="0"/>
    </xf>
    <xf numFmtId="0" fontId="2" fillId="28" borderId="70" xfId="0" applyFont="1" applyFill="1" applyBorder="1" applyAlignment="1" applyProtection="1">
      <alignment horizontal="center" vertical="center" shrinkToFit="1"/>
      <protection hidden="1" locked="0"/>
    </xf>
    <xf numFmtId="0" fontId="2" fillId="28" borderId="76" xfId="0" applyFont="1" applyFill="1" applyBorder="1" applyAlignment="1" applyProtection="1">
      <alignment horizontal="center" vertical="center" shrinkToFit="1"/>
      <protection hidden="1" locked="0"/>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78" xfId="0" applyFont="1" applyBorder="1" applyAlignment="1">
      <alignment horizontal="center" vertical="center"/>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2" fillId="28" borderId="18" xfId="0" applyFont="1" applyFill="1" applyBorder="1" applyAlignment="1" applyProtection="1">
      <alignment horizontal="center" vertical="center" shrinkToFit="1"/>
      <protection hidden="1" locked="0"/>
    </xf>
    <xf numFmtId="0" fontId="2" fillId="28" borderId="12" xfId="0" applyFont="1" applyFill="1" applyBorder="1" applyAlignment="1" applyProtection="1">
      <alignment horizontal="center" vertical="center" shrinkToFit="1"/>
      <protection hidden="1" locked="0"/>
    </xf>
    <xf numFmtId="0" fontId="2" fillId="28" borderId="19" xfId="0" applyFont="1" applyFill="1" applyBorder="1" applyAlignment="1" applyProtection="1">
      <alignment horizontal="center" vertical="center" shrinkToFit="1"/>
      <protection hidden="1" locked="0"/>
    </xf>
    <xf numFmtId="0" fontId="2" fillId="0" borderId="45"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67"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77" xfId="0" applyFont="1" applyBorder="1" applyAlignment="1" applyProtection="1">
      <alignment horizontal="center" vertical="center"/>
      <protection hidden="1"/>
    </xf>
    <xf numFmtId="0" fontId="2" fillId="0" borderId="69" xfId="0" applyFont="1" applyBorder="1" applyAlignment="1" applyProtection="1">
      <alignment horizontal="center" vertical="center"/>
      <protection hidden="1"/>
    </xf>
    <xf numFmtId="0" fontId="2" fillId="0" borderId="70"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2" fillId="0" borderId="93" xfId="0" applyFont="1" applyBorder="1" applyAlignment="1">
      <alignment horizontal="center" vertical="center"/>
    </xf>
    <xf numFmtId="0" fontId="2" fillId="28" borderId="94" xfId="0" applyFont="1" applyFill="1" applyBorder="1" applyAlignment="1" applyProtection="1">
      <alignment horizontal="center" vertical="center" shrinkToFit="1"/>
      <protection locked="0"/>
    </xf>
    <xf numFmtId="0" fontId="2" fillId="28" borderId="99" xfId="0" applyFont="1" applyFill="1" applyBorder="1" applyAlignment="1" applyProtection="1">
      <alignment horizontal="center" vertical="center" shrinkToFit="1"/>
      <protection locked="0"/>
    </xf>
    <xf numFmtId="0" fontId="2" fillId="28" borderId="61" xfId="0" applyFont="1" applyFill="1" applyBorder="1" applyAlignment="1" applyProtection="1">
      <alignment horizontal="left" vertical="center" shrinkToFit="1"/>
      <protection hidden="1" locked="0"/>
    </xf>
    <xf numFmtId="0" fontId="2" fillId="28" borderId="62" xfId="0" applyFont="1" applyFill="1" applyBorder="1" applyAlignment="1" applyProtection="1">
      <alignment horizontal="left" vertical="center" shrinkToFit="1"/>
      <protection hidden="1" locked="0"/>
    </xf>
    <xf numFmtId="0" fontId="2" fillId="28" borderId="63" xfId="0" applyFont="1" applyFill="1" applyBorder="1" applyAlignment="1" applyProtection="1">
      <alignment horizontal="left" vertical="center" shrinkToFit="1"/>
      <protection hidden="1" locked="0"/>
    </xf>
    <xf numFmtId="179" fontId="2" fillId="0" borderId="115" xfId="0" applyNumberFormat="1" applyFont="1" applyFill="1" applyBorder="1" applyAlignment="1" applyProtection="1">
      <alignment horizontal="right" vertical="center" shrinkToFit="1"/>
      <protection hidden="1"/>
    </xf>
    <xf numFmtId="179" fontId="2" fillId="0" borderId="116" xfId="0" applyNumberFormat="1" applyFont="1" applyFill="1" applyBorder="1" applyAlignment="1" applyProtection="1">
      <alignment horizontal="right" vertical="center" shrinkToFit="1"/>
      <protection hidden="1"/>
    </xf>
    <xf numFmtId="0" fontId="2" fillId="28" borderId="64" xfId="0" applyFont="1" applyFill="1" applyBorder="1" applyAlignment="1" applyProtection="1">
      <alignment horizontal="center" vertical="center" shrinkToFit="1"/>
      <protection hidden="1" locked="0"/>
    </xf>
    <xf numFmtId="0" fontId="2" fillId="28" borderId="62" xfId="0" applyFont="1" applyFill="1" applyBorder="1" applyAlignment="1" applyProtection="1">
      <alignment horizontal="center" vertical="center" shrinkToFit="1"/>
      <protection hidden="1" locked="0"/>
    </xf>
    <xf numFmtId="0" fontId="2" fillId="28" borderId="63" xfId="0" applyFont="1" applyFill="1" applyBorder="1" applyAlignment="1" applyProtection="1">
      <alignment horizontal="center" vertical="center" shrinkToFit="1"/>
      <protection hidden="1" locked="0"/>
    </xf>
    <xf numFmtId="0" fontId="2" fillId="28" borderId="44" xfId="0" applyFont="1" applyFill="1" applyBorder="1" applyAlignment="1" applyProtection="1">
      <alignment horizontal="left" vertical="center"/>
      <protection locked="0"/>
    </xf>
    <xf numFmtId="49" fontId="2" fillId="28" borderId="64" xfId="0" applyNumberFormat="1" applyFont="1" applyFill="1" applyBorder="1" applyAlignment="1" applyProtection="1">
      <alignment horizontal="center" vertical="center" shrinkToFit="1"/>
      <protection hidden="1" locked="0"/>
    </xf>
    <xf numFmtId="49" fontId="2" fillId="28" borderId="62" xfId="0" applyNumberFormat="1" applyFont="1" applyFill="1" applyBorder="1" applyAlignment="1" applyProtection="1">
      <alignment horizontal="center" vertical="center" shrinkToFit="1"/>
      <protection hidden="1" locked="0"/>
    </xf>
    <xf numFmtId="49" fontId="2" fillId="28" borderId="63" xfId="0" applyNumberFormat="1" applyFont="1" applyFill="1" applyBorder="1" applyAlignment="1" applyProtection="1">
      <alignment horizontal="center" vertical="center" shrinkToFit="1"/>
      <protection hidden="1" locked="0"/>
    </xf>
    <xf numFmtId="0" fontId="2" fillId="0" borderId="115" xfId="0" applyFont="1" applyFill="1" applyBorder="1" applyAlignment="1" applyProtection="1">
      <alignment horizontal="center" vertical="center" shrinkToFit="1"/>
      <protection hidden="1"/>
    </xf>
    <xf numFmtId="0" fontId="2" fillId="0" borderId="116" xfId="0" applyFont="1" applyFill="1" applyBorder="1" applyAlignment="1" applyProtection="1">
      <alignment horizontal="center" vertical="center" shrinkToFit="1"/>
      <protection hidden="1"/>
    </xf>
    <xf numFmtId="0" fontId="2" fillId="28" borderId="42" xfId="0" applyFont="1" applyFill="1" applyBorder="1" applyAlignment="1" applyProtection="1">
      <alignment horizontal="left" vertical="center"/>
      <protection locked="0"/>
    </xf>
    <xf numFmtId="179" fontId="2" fillId="0" borderId="64" xfId="0" applyNumberFormat="1" applyFont="1" applyFill="1" applyBorder="1" applyAlignment="1" applyProtection="1">
      <alignment horizontal="center" vertical="center" shrinkToFit="1"/>
      <protection hidden="1" locked="0"/>
    </xf>
    <xf numFmtId="179" fontId="2" fillId="0" borderId="62" xfId="0" applyNumberFormat="1" applyFont="1" applyFill="1" applyBorder="1" applyAlignment="1" applyProtection="1">
      <alignment horizontal="center" vertical="center" shrinkToFit="1"/>
      <protection hidden="1" locked="0"/>
    </xf>
    <xf numFmtId="179" fontId="2" fillId="0" borderId="66" xfId="0" applyNumberFormat="1" applyFont="1" applyFill="1" applyBorder="1" applyAlignment="1" applyProtection="1">
      <alignment horizontal="center" vertical="center" shrinkToFit="1"/>
      <protection hidden="1" locked="0"/>
    </xf>
    <xf numFmtId="0" fontId="5" fillId="0" borderId="45" xfId="0" applyFont="1" applyFill="1" applyBorder="1" applyAlignment="1" applyProtection="1">
      <alignment horizontal="center" vertical="center" shrinkToFit="1"/>
      <protection hidden="1"/>
    </xf>
    <xf numFmtId="0" fontId="5" fillId="0" borderId="10" xfId="0" applyFont="1" applyFill="1" applyBorder="1" applyAlignment="1" applyProtection="1">
      <alignment horizontal="center" vertical="center" shrinkToFit="1"/>
      <protection hidden="1"/>
    </xf>
    <xf numFmtId="0" fontId="5" fillId="0" borderId="15" xfId="0" applyFont="1" applyFill="1" applyBorder="1" applyAlignment="1" applyProtection="1">
      <alignment horizontal="center" vertical="center" shrinkToFit="1"/>
      <protection hidden="1"/>
    </xf>
    <xf numFmtId="0" fontId="5" fillId="0" borderId="69" xfId="0" applyFont="1" applyFill="1" applyBorder="1" applyAlignment="1" applyProtection="1">
      <alignment horizontal="center" vertical="center" shrinkToFit="1"/>
      <protection hidden="1"/>
    </xf>
    <xf numFmtId="0" fontId="5" fillId="0" borderId="70" xfId="0" applyFont="1" applyFill="1" applyBorder="1" applyAlignment="1" applyProtection="1">
      <alignment horizontal="center" vertical="center" shrinkToFit="1"/>
      <protection hidden="1"/>
    </xf>
    <xf numFmtId="0" fontId="5" fillId="0" borderId="76" xfId="0" applyFont="1" applyFill="1" applyBorder="1" applyAlignment="1" applyProtection="1">
      <alignment horizontal="center" vertical="center" shrinkToFit="1"/>
      <protection hidden="1"/>
    </xf>
    <xf numFmtId="0" fontId="2" fillId="28" borderId="11" xfId="0" applyFont="1" applyFill="1" applyBorder="1" applyAlignment="1" applyProtection="1">
      <alignment horizontal="left" vertical="center"/>
      <protection locked="0"/>
    </xf>
    <xf numFmtId="0" fontId="2" fillId="0" borderId="11" xfId="0" applyFont="1" applyBorder="1" applyAlignment="1">
      <alignment horizontal="center" vertical="center"/>
    </xf>
    <xf numFmtId="0" fontId="2" fillId="0" borderId="42" xfId="0" applyFont="1" applyBorder="1" applyAlignment="1">
      <alignment horizontal="center" vertical="center"/>
    </xf>
    <xf numFmtId="0" fontId="2" fillId="0" borderId="64" xfId="0" applyFont="1" applyBorder="1" applyAlignment="1" applyProtection="1">
      <alignment horizontal="center" vertical="center" shrinkToFit="1"/>
      <protection hidden="1"/>
    </xf>
    <xf numFmtId="0" fontId="2" fillId="0" borderId="62" xfId="0" applyFont="1" applyBorder="1" applyAlignment="1" applyProtection="1">
      <alignment horizontal="center" vertical="center" shrinkToFit="1"/>
      <protection hidden="1"/>
    </xf>
    <xf numFmtId="0" fontId="2" fillId="0" borderId="63" xfId="0" applyFont="1" applyBorder="1" applyAlignment="1" applyProtection="1">
      <alignment horizontal="center" vertical="center" shrinkToFit="1"/>
      <protection hidden="1"/>
    </xf>
    <xf numFmtId="0" fontId="2" fillId="0" borderId="0" xfId="0" applyFont="1" applyBorder="1" applyAlignment="1" applyProtection="1">
      <alignment horizontal="left" vertical="center" shrinkToFit="1"/>
      <protection hidden="1"/>
    </xf>
    <xf numFmtId="193" fontId="2" fillId="0" borderId="64" xfId="0" applyNumberFormat="1" applyFont="1" applyBorder="1" applyAlignment="1" applyProtection="1">
      <alignment horizontal="center" vertical="center" shrinkToFit="1"/>
      <protection hidden="1"/>
    </xf>
    <xf numFmtId="193" fontId="2" fillId="0" borderId="62" xfId="0" applyNumberFormat="1" applyFont="1" applyBorder="1" applyAlignment="1" applyProtection="1">
      <alignment horizontal="center" vertical="center" shrinkToFit="1"/>
      <protection hidden="1"/>
    </xf>
    <xf numFmtId="193" fontId="2" fillId="0" borderId="63" xfId="0" applyNumberFormat="1" applyFont="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0" fontId="2" fillId="0" borderId="7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45"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7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75" xfId="0" applyFont="1" applyBorder="1" applyAlignment="1">
      <alignment horizontal="center" vertical="center"/>
    </xf>
    <xf numFmtId="0" fontId="2" fillId="0" borderId="77"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74" xfId="0" applyFont="1" applyBorder="1" applyAlignment="1">
      <alignment horizontal="center" vertical="center"/>
    </xf>
    <xf numFmtId="0" fontId="2" fillId="0" borderId="17" xfId="0" applyFont="1" applyBorder="1" applyAlignment="1">
      <alignment horizontal="center" vertical="center"/>
    </xf>
    <xf numFmtId="0" fontId="2" fillId="0" borderId="117" xfId="0" applyFont="1" applyFill="1" applyBorder="1" applyAlignment="1">
      <alignment horizontal="center" vertical="center"/>
    </xf>
    <xf numFmtId="0" fontId="2" fillId="0" borderId="118" xfId="0" applyFont="1" applyFill="1" applyBorder="1" applyAlignment="1">
      <alignment horizontal="center" vertical="center"/>
    </xf>
    <xf numFmtId="0" fontId="2" fillId="0" borderId="119" xfId="0" applyFont="1" applyFill="1" applyBorder="1" applyAlignment="1">
      <alignment horizontal="center" vertical="center"/>
    </xf>
    <xf numFmtId="0" fontId="2" fillId="0" borderId="120"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122" xfId="0" applyFont="1" applyFill="1" applyBorder="1" applyAlignment="1">
      <alignment horizontal="center" vertical="center"/>
    </xf>
    <xf numFmtId="0" fontId="2" fillId="0" borderId="123" xfId="0" applyFont="1" applyBorder="1" applyAlignment="1">
      <alignment horizontal="center" vertical="center"/>
    </xf>
    <xf numFmtId="0" fontId="2" fillId="0" borderId="72" xfId="0" applyFont="1" applyBorder="1" applyAlignment="1">
      <alignment horizontal="center" vertical="center"/>
    </xf>
    <xf numFmtId="0" fontId="2" fillId="0" borderId="124" xfId="0" applyFont="1" applyBorder="1" applyAlignment="1">
      <alignment horizontal="center" vertical="center"/>
    </xf>
    <xf numFmtId="183" fontId="2" fillId="0" borderId="45" xfId="0" applyNumberFormat="1" applyFont="1" applyFill="1" applyBorder="1" applyAlignment="1" applyProtection="1">
      <alignment horizontal="right" vertical="center"/>
      <protection hidden="1"/>
    </xf>
    <xf numFmtId="183" fontId="2" fillId="0" borderId="10" xfId="0" applyNumberFormat="1" applyFont="1" applyFill="1" applyBorder="1" applyAlignment="1" applyProtection="1">
      <alignment horizontal="right" vertical="center"/>
      <protection hidden="1"/>
    </xf>
    <xf numFmtId="183" fontId="2" fillId="0" borderId="69" xfId="0" applyNumberFormat="1" applyFont="1" applyFill="1" applyBorder="1" applyAlignment="1" applyProtection="1">
      <alignment horizontal="right" vertical="center"/>
      <protection hidden="1"/>
    </xf>
    <xf numFmtId="183" fontId="2" fillId="0" borderId="70" xfId="0" applyNumberFormat="1" applyFont="1" applyFill="1" applyBorder="1" applyAlignment="1" applyProtection="1">
      <alignment horizontal="right" vertical="center"/>
      <protection hidden="1"/>
    </xf>
    <xf numFmtId="179" fontId="2" fillId="0" borderId="45" xfId="0" applyNumberFormat="1" applyFont="1" applyBorder="1" applyAlignment="1" applyProtection="1">
      <alignment horizontal="center" vertical="center" shrinkToFit="1"/>
      <protection hidden="1"/>
    </xf>
    <xf numFmtId="179" fontId="2" fillId="0" borderId="10" xfId="0" applyNumberFormat="1" applyFont="1" applyBorder="1" applyAlignment="1" applyProtection="1">
      <alignment horizontal="center" vertical="center" shrinkToFit="1"/>
      <protection hidden="1"/>
    </xf>
    <xf numFmtId="179" fontId="2" fillId="0" borderId="15" xfId="0" applyNumberFormat="1" applyFont="1" applyBorder="1" applyAlignment="1" applyProtection="1">
      <alignment horizontal="center" vertical="center" shrinkToFit="1"/>
      <protection hidden="1"/>
    </xf>
    <xf numFmtId="179" fontId="2" fillId="0" borderId="16" xfId="0" applyNumberFormat="1" applyFont="1" applyBorder="1" applyAlignment="1" applyProtection="1">
      <alignment horizontal="center" vertical="center" shrinkToFit="1"/>
      <protection hidden="1"/>
    </xf>
    <xf numFmtId="179" fontId="2" fillId="0" borderId="0" xfId="0" applyNumberFormat="1" applyFont="1" applyBorder="1" applyAlignment="1" applyProtection="1">
      <alignment horizontal="center" vertical="center" shrinkToFit="1"/>
      <protection hidden="1"/>
    </xf>
    <xf numFmtId="179" fontId="2" fillId="0" borderId="17" xfId="0" applyNumberFormat="1" applyFont="1" applyBorder="1" applyAlignment="1" applyProtection="1">
      <alignment horizontal="center" vertical="center" shrinkToFit="1"/>
      <protection hidden="1"/>
    </xf>
    <xf numFmtId="179" fontId="2" fillId="0" borderId="18" xfId="0" applyNumberFormat="1" applyFont="1" applyBorder="1" applyAlignment="1" applyProtection="1">
      <alignment horizontal="center" vertical="center" shrinkToFit="1"/>
      <protection hidden="1"/>
    </xf>
    <xf numFmtId="179" fontId="2" fillId="0" borderId="12" xfId="0" applyNumberFormat="1" applyFont="1" applyBorder="1" applyAlignment="1" applyProtection="1">
      <alignment horizontal="center" vertical="center" shrinkToFit="1"/>
      <protection hidden="1"/>
    </xf>
    <xf numFmtId="179" fontId="2" fillId="0" borderId="19" xfId="0" applyNumberFormat="1" applyFont="1" applyBorder="1" applyAlignment="1" applyProtection="1">
      <alignment horizontal="center" vertical="center" shrinkToFit="1"/>
      <protection hidden="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179" fontId="2" fillId="0" borderId="45" xfId="0" applyNumberFormat="1" applyFont="1" applyFill="1" applyBorder="1" applyAlignment="1" applyProtection="1">
      <alignment horizontal="right" vertical="center" shrinkToFit="1"/>
      <protection hidden="1"/>
    </xf>
    <xf numFmtId="179" fontId="2" fillId="0" borderId="10" xfId="0" applyNumberFormat="1" applyFont="1" applyFill="1" applyBorder="1" applyAlignment="1" applyProtection="1">
      <alignment horizontal="right" vertical="center" shrinkToFit="1"/>
      <protection hidden="1"/>
    </xf>
    <xf numFmtId="179" fontId="2" fillId="0" borderId="67" xfId="0" applyNumberFormat="1" applyFont="1" applyFill="1" applyBorder="1" applyAlignment="1" applyProtection="1">
      <alignment horizontal="right" vertical="center" shrinkToFit="1"/>
      <protection hidden="1"/>
    </xf>
    <xf numFmtId="179" fontId="2" fillId="0" borderId="69" xfId="0" applyNumberFormat="1" applyFont="1" applyFill="1" applyBorder="1" applyAlignment="1" applyProtection="1">
      <alignment horizontal="right" vertical="center" shrinkToFit="1"/>
      <protection hidden="1"/>
    </xf>
    <xf numFmtId="179" fontId="2" fillId="0" borderId="70" xfId="0" applyNumberFormat="1" applyFont="1" applyFill="1" applyBorder="1" applyAlignment="1" applyProtection="1">
      <alignment horizontal="right" vertical="center" shrinkToFit="1"/>
      <protection hidden="1"/>
    </xf>
    <xf numFmtId="179" fontId="2" fillId="0" borderId="71" xfId="0" applyNumberFormat="1" applyFont="1" applyFill="1" applyBorder="1" applyAlignment="1" applyProtection="1">
      <alignment horizontal="right" vertical="center" shrinkToFit="1"/>
      <protection hidden="1"/>
    </xf>
    <xf numFmtId="192" fontId="2" fillId="0" borderId="0" xfId="0" applyNumberFormat="1" applyFont="1" applyBorder="1" applyAlignment="1" applyProtection="1">
      <alignment horizontal="center" vertical="center" shrinkToFit="1"/>
      <protection hidden="1"/>
    </xf>
    <xf numFmtId="0" fontId="2" fillId="28" borderId="45" xfId="0" applyFont="1" applyFill="1" applyBorder="1" applyAlignment="1" applyProtection="1">
      <alignment horizontal="center" vertical="center" wrapText="1"/>
      <protection hidden="1" locked="0"/>
    </xf>
    <xf numFmtId="0" fontId="2" fillId="28" borderId="10" xfId="0" applyFont="1" applyFill="1" applyBorder="1" applyAlignment="1" applyProtection="1">
      <alignment horizontal="center" vertical="center" wrapText="1"/>
      <protection hidden="1" locked="0"/>
    </xf>
    <xf numFmtId="0" fontId="2" fillId="28" borderId="15" xfId="0" applyFont="1" applyFill="1" applyBorder="1" applyAlignment="1" applyProtection="1">
      <alignment horizontal="center" vertical="center" wrapText="1"/>
      <protection hidden="1" locked="0"/>
    </xf>
    <xf numFmtId="0" fontId="2" fillId="28" borderId="16" xfId="0" applyFont="1" applyFill="1" applyBorder="1" applyAlignment="1" applyProtection="1">
      <alignment horizontal="center" vertical="center" wrapText="1"/>
      <protection hidden="1" locked="0"/>
    </xf>
    <xf numFmtId="0" fontId="2" fillId="28" borderId="0" xfId="0" applyFont="1" applyFill="1" applyBorder="1" applyAlignment="1" applyProtection="1">
      <alignment horizontal="center" vertical="center" wrapText="1"/>
      <protection hidden="1" locked="0"/>
    </xf>
    <xf numFmtId="0" fontId="2" fillId="28" borderId="17" xfId="0" applyFont="1" applyFill="1" applyBorder="1" applyAlignment="1" applyProtection="1">
      <alignment horizontal="center" vertical="center" wrapText="1"/>
      <protection hidden="1" locked="0"/>
    </xf>
    <xf numFmtId="0" fontId="2" fillId="28" borderId="18" xfId="0" applyFont="1" applyFill="1" applyBorder="1" applyAlignment="1" applyProtection="1">
      <alignment horizontal="center" vertical="center" wrapText="1"/>
      <protection hidden="1" locked="0"/>
    </xf>
    <xf numFmtId="0" fontId="2" fillId="28" borderId="12" xfId="0" applyFont="1" applyFill="1" applyBorder="1" applyAlignment="1" applyProtection="1">
      <alignment horizontal="center" vertical="center" wrapText="1"/>
      <protection hidden="1" locked="0"/>
    </xf>
    <xf numFmtId="0" fontId="2" fillId="28" borderId="19" xfId="0" applyFont="1" applyFill="1" applyBorder="1" applyAlignment="1" applyProtection="1">
      <alignment horizontal="center" vertical="center" wrapText="1"/>
      <protection hidden="1" locked="0"/>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5"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6" xfId="0" applyFont="1" applyBorder="1" applyAlignment="1">
      <alignment horizontal="center" vertical="center"/>
    </xf>
    <xf numFmtId="0" fontId="2" fillId="28" borderId="117" xfId="0" applyFont="1" applyFill="1" applyBorder="1" applyAlignment="1" applyProtection="1">
      <alignment horizontal="left" vertical="center"/>
      <protection hidden="1" locked="0"/>
    </xf>
    <xf numFmtId="0" fontId="2" fillId="28" borderId="10" xfId="0" applyFont="1" applyFill="1" applyBorder="1" applyAlignment="1" applyProtection="1">
      <alignment horizontal="left" vertical="center"/>
      <protection hidden="1" locked="0"/>
    </xf>
    <xf numFmtId="0" fontId="2" fillId="28" borderId="15" xfId="0" applyFont="1" applyFill="1" applyBorder="1" applyAlignment="1" applyProtection="1">
      <alignment horizontal="left" vertical="center"/>
      <protection hidden="1" locked="0"/>
    </xf>
    <xf numFmtId="0" fontId="2" fillId="28" borderId="72" xfId="0" applyFont="1" applyFill="1" applyBorder="1" applyAlignment="1" applyProtection="1">
      <alignment horizontal="left" vertical="center"/>
      <protection hidden="1" locked="0"/>
    </xf>
    <xf numFmtId="0" fontId="2" fillId="28" borderId="0" xfId="0" applyFont="1" applyFill="1" applyBorder="1" applyAlignment="1" applyProtection="1">
      <alignment horizontal="left" vertical="center"/>
      <protection hidden="1" locked="0"/>
    </xf>
    <xf numFmtId="0" fontId="2" fillId="28" borderId="17" xfId="0" applyFont="1" applyFill="1" applyBorder="1" applyAlignment="1" applyProtection="1">
      <alignment horizontal="left" vertical="center"/>
      <protection hidden="1" locked="0"/>
    </xf>
    <xf numFmtId="0" fontId="2" fillId="28" borderId="124" xfId="0" applyFont="1" applyFill="1" applyBorder="1" applyAlignment="1" applyProtection="1">
      <alignment horizontal="left" vertical="center"/>
      <protection hidden="1" locked="0"/>
    </xf>
    <xf numFmtId="0" fontId="2" fillId="28" borderId="12" xfId="0" applyFont="1" applyFill="1" applyBorder="1" applyAlignment="1" applyProtection="1">
      <alignment horizontal="left" vertical="center"/>
      <protection hidden="1" locked="0"/>
    </xf>
    <xf numFmtId="0" fontId="2" fillId="28" borderId="19" xfId="0" applyFont="1" applyFill="1" applyBorder="1" applyAlignment="1" applyProtection="1">
      <alignment horizontal="left" vertical="center"/>
      <protection hidden="1" locked="0"/>
    </xf>
    <xf numFmtId="0" fontId="2" fillId="28" borderId="45" xfId="0" applyFont="1" applyFill="1" applyBorder="1" applyAlignment="1" applyProtection="1">
      <alignment horizontal="center" vertical="center"/>
      <protection hidden="1" locked="0"/>
    </xf>
    <xf numFmtId="0" fontId="2" fillId="28" borderId="10" xfId="0" applyFont="1" applyFill="1" applyBorder="1" applyAlignment="1" applyProtection="1">
      <alignment horizontal="center" vertical="center"/>
      <protection hidden="1" locked="0"/>
    </xf>
    <xf numFmtId="0" fontId="2" fillId="28" borderId="67" xfId="0" applyFont="1" applyFill="1" applyBorder="1" applyAlignment="1" applyProtection="1">
      <alignment horizontal="center" vertical="center"/>
      <protection hidden="1" locked="0"/>
    </xf>
    <xf numFmtId="0" fontId="2" fillId="28" borderId="16" xfId="0" applyFont="1" applyFill="1" applyBorder="1" applyAlignment="1" applyProtection="1">
      <alignment horizontal="center" vertical="center"/>
      <protection hidden="1" locked="0"/>
    </xf>
    <xf numFmtId="0" fontId="2" fillId="28" borderId="0" xfId="0" applyFont="1" applyFill="1" applyBorder="1" applyAlignment="1" applyProtection="1">
      <alignment horizontal="center" vertical="center"/>
      <protection hidden="1" locked="0"/>
    </xf>
    <xf numFmtId="0" fontId="2" fillId="28" borderId="77" xfId="0" applyFont="1" applyFill="1" applyBorder="1" applyAlignment="1" applyProtection="1">
      <alignment horizontal="center" vertical="center"/>
      <protection hidden="1" locked="0"/>
    </xf>
    <xf numFmtId="0" fontId="2" fillId="28" borderId="18" xfId="0" applyFont="1" applyFill="1" applyBorder="1" applyAlignment="1" applyProtection="1">
      <alignment horizontal="center" vertical="center"/>
      <protection hidden="1" locked="0"/>
    </xf>
    <xf numFmtId="0" fontId="2" fillId="28" borderId="12" xfId="0" applyFont="1" applyFill="1" applyBorder="1" applyAlignment="1" applyProtection="1">
      <alignment horizontal="center" vertical="center"/>
      <protection hidden="1" locked="0"/>
    </xf>
    <xf numFmtId="0" fontId="2" fillId="28" borderId="68" xfId="0" applyFont="1" applyFill="1" applyBorder="1" applyAlignment="1" applyProtection="1">
      <alignment horizontal="center" vertical="center"/>
      <protection hidden="1" locked="0"/>
    </xf>
    <xf numFmtId="0" fontId="2" fillId="0" borderId="0" xfId="0" applyFont="1" applyBorder="1" applyAlignment="1" applyProtection="1">
      <alignment horizontal="left" vertical="center"/>
      <protection hidden="1"/>
    </xf>
    <xf numFmtId="0" fontId="2" fillId="0" borderId="45" xfId="0" applyFont="1" applyBorder="1" applyAlignment="1" applyProtection="1">
      <alignment horizontal="left" vertical="center"/>
      <protection hidden="1"/>
    </xf>
    <xf numFmtId="0" fontId="2" fillId="0" borderId="10" xfId="0" applyFont="1" applyBorder="1" applyAlignment="1" applyProtection="1">
      <alignment horizontal="left" vertical="center"/>
      <protection hidden="1"/>
    </xf>
    <xf numFmtId="0" fontId="2" fillId="0" borderId="16" xfId="0" applyFont="1" applyBorder="1" applyAlignment="1" applyProtection="1">
      <alignment horizontal="left" vertical="center"/>
      <protection hidden="1"/>
    </xf>
    <xf numFmtId="0" fontId="74" fillId="0" borderId="0" xfId="0" applyFont="1" applyFill="1" applyBorder="1" applyAlignment="1" applyProtection="1">
      <alignment horizontal="center" vertical="center" shrinkToFit="1"/>
      <protection hidden="1"/>
    </xf>
    <xf numFmtId="0" fontId="2" fillId="0" borderId="118" xfId="0" applyFont="1" applyBorder="1" applyAlignment="1">
      <alignment horizontal="center" vertical="center"/>
    </xf>
    <xf numFmtId="0" fontId="2" fillId="0" borderId="70" xfId="0" applyFont="1" applyBorder="1" applyAlignment="1">
      <alignment horizontal="center" vertical="center"/>
    </xf>
    <xf numFmtId="0" fontId="12" fillId="0" borderId="73" xfId="0" applyFont="1" applyBorder="1" applyAlignment="1" applyProtection="1">
      <alignment horizontal="left" vertical="center" shrinkToFit="1"/>
      <protection hidden="1"/>
    </xf>
    <xf numFmtId="0" fontId="12" fillId="0" borderId="14" xfId="0" applyFont="1" applyBorder="1" applyAlignment="1" applyProtection="1">
      <alignment horizontal="left" vertical="center" shrinkToFit="1"/>
      <protection hidden="1"/>
    </xf>
    <xf numFmtId="0" fontId="12" fillId="0" borderId="75" xfId="0" applyFont="1" applyBorder="1" applyAlignment="1" applyProtection="1">
      <alignment horizontal="left" vertical="center" shrinkToFit="1"/>
      <protection hidden="1"/>
    </xf>
    <xf numFmtId="0" fontId="12" fillId="0" borderId="69" xfId="0" applyFont="1" applyBorder="1" applyAlignment="1" applyProtection="1">
      <alignment horizontal="left" vertical="center" shrinkToFit="1"/>
      <protection hidden="1"/>
    </xf>
    <xf numFmtId="0" fontId="12" fillId="0" borderId="70" xfId="0" applyFont="1" applyBorder="1" applyAlignment="1" applyProtection="1">
      <alignment horizontal="left" vertical="center" shrinkToFit="1"/>
      <protection hidden="1"/>
    </xf>
    <xf numFmtId="0" fontId="12" fillId="0" borderId="71" xfId="0" applyFont="1" applyBorder="1" applyAlignment="1" applyProtection="1">
      <alignment horizontal="left" vertical="center" shrinkToFit="1"/>
      <protection hidden="1"/>
    </xf>
    <xf numFmtId="0" fontId="2" fillId="0" borderId="1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45" xfId="0" applyFont="1" applyBorder="1" applyAlignment="1">
      <alignment horizontal="right" vertical="center"/>
    </xf>
    <xf numFmtId="0" fontId="2" fillId="0" borderId="10" xfId="0" applyFont="1" applyBorder="1" applyAlignment="1">
      <alignment horizontal="right" vertical="center"/>
    </xf>
    <xf numFmtId="0" fontId="2" fillId="0" borderId="16" xfId="0" applyFont="1" applyBorder="1" applyAlignment="1">
      <alignment horizontal="right" vertical="center"/>
    </xf>
    <xf numFmtId="0" fontId="2" fillId="0" borderId="0" xfId="0" applyFont="1" applyBorder="1" applyAlignment="1">
      <alignment horizontal="right" vertical="center"/>
    </xf>
    <xf numFmtId="0" fontId="2" fillId="0" borderId="69" xfId="0" applyFont="1" applyBorder="1" applyAlignment="1">
      <alignment horizontal="right" vertical="center"/>
    </xf>
    <xf numFmtId="0" fontId="2" fillId="0" borderId="70" xfId="0" applyFont="1" applyBorder="1" applyAlignment="1">
      <alignment horizontal="right" vertical="center"/>
    </xf>
    <xf numFmtId="0" fontId="11" fillId="0" borderId="84" xfId="0" applyFont="1" applyBorder="1" applyAlignment="1">
      <alignment horizontal="center" vertical="center"/>
    </xf>
    <xf numFmtId="0" fontId="11" fillId="0" borderId="83" xfId="0" applyFont="1" applyBorder="1" applyAlignment="1">
      <alignment horizontal="center" vertical="center"/>
    </xf>
    <xf numFmtId="0" fontId="11" fillId="0" borderId="12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98" xfId="0" applyFont="1" applyBorder="1" applyAlignment="1">
      <alignment horizontal="center" vertical="center"/>
    </xf>
    <xf numFmtId="0" fontId="2" fillId="34" borderId="117" xfId="0" applyFont="1" applyFill="1" applyBorder="1" applyAlignment="1">
      <alignment horizontal="left" vertical="center"/>
    </xf>
    <xf numFmtId="0" fontId="2" fillId="34" borderId="10" xfId="0" applyFont="1" applyFill="1" applyBorder="1" applyAlignment="1">
      <alignment horizontal="left" vertical="center"/>
    </xf>
    <xf numFmtId="0" fontId="2" fillId="34" borderId="15" xfId="0" applyFont="1" applyFill="1" applyBorder="1" applyAlignment="1">
      <alignment horizontal="left" vertical="center"/>
    </xf>
    <xf numFmtId="0" fontId="2" fillId="34" borderId="72" xfId="0" applyFont="1" applyFill="1" applyBorder="1" applyAlignment="1">
      <alignment horizontal="left" vertical="center"/>
    </xf>
    <xf numFmtId="0" fontId="2" fillId="34" borderId="0" xfId="0" applyFont="1" applyFill="1" applyBorder="1" applyAlignment="1">
      <alignment horizontal="left" vertical="center"/>
    </xf>
    <xf numFmtId="0" fontId="2" fillId="34" borderId="17" xfId="0" applyFont="1" applyFill="1" applyBorder="1" applyAlignment="1">
      <alignment horizontal="left" vertical="center"/>
    </xf>
    <xf numFmtId="0" fontId="2" fillId="34" borderId="124" xfId="0" applyFont="1" applyFill="1" applyBorder="1" applyAlignment="1">
      <alignment horizontal="left" vertical="center"/>
    </xf>
    <xf numFmtId="0" fontId="2" fillId="34" borderId="12"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45"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7"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98"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9" xfId="0" applyFont="1" applyFill="1" applyBorder="1" applyAlignment="1">
      <alignment horizontal="center" vertical="center"/>
    </xf>
    <xf numFmtId="0" fontId="2" fillId="0" borderId="86" xfId="0" applyFont="1" applyBorder="1" applyAlignment="1">
      <alignment horizontal="center" vertical="center"/>
    </xf>
    <xf numFmtId="0" fontId="2" fillId="0" borderId="80" xfId="0" applyFont="1" applyBorder="1" applyAlignment="1">
      <alignment horizontal="center" vertical="center"/>
    </xf>
    <xf numFmtId="0" fontId="2" fillId="0" borderId="98" xfId="0" applyFont="1" applyBorder="1" applyAlignment="1">
      <alignment horizontal="center" vertical="center"/>
    </xf>
    <xf numFmtId="0" fontId="2" fillId="0" borderId="68"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7" xfId="0" applyFont="1" applyBorder="1" applyAlignment="1">
      <alignment horizontal="center" vertical="center"/>
    </xf>
    <xf numFmtId="0" fontId="2" fillId="0" borderId="76" xfId="0" applyFont="1" applyBorder="1" applyAlignment="1">
      <alignment horizontal="center" vertical="center"/>
    </xf>
    <xf numFmtId="0" fontId="2" fillId="0" borderId="128" xfId="0" applyFont="1" applyBorder="1" applyAlignment="1">
      <alignment horizontal="center" vertical="center" wrapText="1"/>
    </xf>
    <xf numFmtId="0" fontId="2" fillId="0" borderId="129"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69" xfId="0" applyFont="1" applyBorder="1" applyAlignment="1">
      <alignment horizontal="center" vertical="center"/>
    </xf>
    <xf numFmtId="0" fontId="2" fillId="0" borderId="123" xfId="0" applyFont="1" applyBorder="1" applyAlignment="1">
      <alignment horizontal="right"/>
    </xf>
    <xf numFmtId="0" fontId="2" fillId="0" borderId="14" xfId="0" applyFont="1" applyBorder="1" applyAlignment="1">
      <alignment horizontal="right"/>
    </xf>
    <xf numFmtId="0" fontId="2" fillId="0" borderId="75" xfId="0" applyFont="1" applyBorder="1" applyAlignment="1">
      <alignment horizontal="right"/>
    </xf>
    <xf numFmtId="0" fontId="2" fillId="0" borderId="118" xfId="0" applyFont="1" applyBorder="1" applyAlignment="1">
      <alignment horizontal="right"/>
    </xf>
    <xf numFmtId="0" fontId="2" fillId="0" borderId="70" xfId="0" applyFont="1" applyBorder="1" applyAlignment="1">
      <alignment horizontal="right"/>
    </xf>
    <xf numFmtId="0" fontId="2" fillId="0" borderId="71" xfId="0" applyFont="1" applyBorder="1" applyAlignment="1">
      <alignment horizontal="right"/>
    </xf>
    <xf numFmtId="0" fontId="3" fillId="0" borderId="4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4" fillId="0" borderId="4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2" fillId="0" borderId="109" xfId="0" applyFont="1" applyBorder="1" applyAlignment="1">
      <alignment horizontal="center" vertical="center"/>
    </xf>
    <xf numFmtId="0" fontId="2" fillId="0" borderId="91" xfId="0" applyFont="1" applyBorder="1" applyAlignment="1">
      <alignment horizontal="center" vertical="center"/>
    </xf>
    <xf numFmtId="0" fontId="2" fillId="0" borderId="13" xfId="0" applyFont="1" applyBorder="1" applyAlignment="1">
      <alignment horizontal="center" vertical="center"/>
    </xf>
    <xf numFmtId="0" fontId="4" fillId="0" borderId="7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4"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2" fillId="0" borderId="84" xfId="0" applyFont="1" applyBorder="1" applyAlignment="1">
      <alignment horizontal="center" vertical="center"/>
    </xf>
    <xf numFmtId="0" fontId="2" fillId="0" borderId="127" xfId="0" applyFont="1" applyBorder="1" applyAlignment="1">
      <alignment horizontal="center" vertical="center"/>
    </xf>
    <xf numFmtId="0" fontId="2" fillId="0" borderId="11" xfId="0" applyFont="1" applyBorder="1" applyAlignment="1">
      <alignment horizontal="center" vertical="center" textRotation="255"/>
    </xf>
    <xf numFmtId="0" fontId="2" fillId="0" borderId="91" xfId="0" applyFont="1" applyBorder="1" applyAlignment="1">
      <alignment horizontal="center" vertical="center" textRotation="255"/>
    </xf>
    <xf numFmtId="0" fontId="2" fillId="0" borderId="13" xfId="0" applyFont="1" applyBorder="1" applyAlignment="1">
      <alignment horizontal="center" vertical="center" textRotation="255"/>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①記入例示集・目次・P1～P25" xfId="64"/>
    <cellStyle name="標準_様式1の7F(電気使用申込書)" xfId="65"/>
    <cellStyle name="Followed Hyperlink" xfId="66"/>
    <cellStyle name="良い" xfId="67"/>
  </cellStyles>
  <dxfs count="118">
    <dxf>
      <font>
        <b/>
        <i val="0"/>
        <color rgb="FFFF0000"/>
      </font>
      <fill>
        <patternFill>
          <bgColor rgb="FFFFFF00"/>
        </patternFill>
      </fill>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fill>
        <patternFill patternType="none">
          <bgColor indexed="65"/>
        </patternFill>
      </fill>
    </dxf>
    <dxf>
      <fill>
        <patternFill>
          <bgColor rgb="FFFFFF00"/>
        </patternFill>
      </fill>
    </dxf>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font>
    </dxf>
    <dxf>
      <font>
        <b/>
        <i val="0"/>
      </font>
      <fill>
        <patternFill>
          <bgColor rgb="FFFFFF00"/>
        </patternFill>
      </fill>
    </dxf>
    <dxf>
      <font>
        <b/>
        <i val="0"/>
      </font>
    </dxf>
    <dxf>
      <font>
        <color theme="0"/>
      </font>
    </dxf>
    <dxf>
      <font>
        <color theme="0"/>
      </font>
    </dxf>
    <dxf>
      <fill>
        <patternFill patternType="lightUp">
          <bgColor theme="0"/>
        </patternFill>
      </fill>
    </dxf>
    <dxf>
      <fill>
        <patternFill>
          <bgColor theme="0"/>
        </patternFill>
      </fill>
    </dxf>
    <dxf>
      <fill>
        <patternFill>
          <bgColor rgb="FFFFFF00"/>
        </patternFill>
      </fill>
    </dxf>
    <dxf>
      <font>
        <color theme="0"/>
      </font>
    </dxf>
    <dxf>
      <font>
        <color theme="0"/>
      </font>
    </dxf>
    <dxf>
      <font>
        <color theme="0"/>
      </font>
    </dxf>
    <dxf>
      <font>
        <color theme="0"/>
      </font>
    </dxf>
    <dxf>
      <font>
        <color theme="0"/>
      </font>
    </dxf>
    <dxf>
      <font>
        <color theme="0"/>
      </font>
    </dxf>
    <dxf>
      <fill>
        <patternFill>
          <bgColor rgb="FFFFFFCC"/>
        </patternFill>
      </fill>
    </dxf>
    <dxf>
      <fill>
        <patternFill patternType="lightUp">
          <bgColor theme="0"/>
        </patternFill>
      </fill>
    </dxf>
    <dxf>
      <font>
        <color theme="0"/>
      </font>
    </dxf>
    <dxf>
      <font>
        <color theme="0"/>
      </font>
    </dxf>
    <dxf>
      <font>
        <color theme="0"/>
      </font>
    </dxf>
    <dxf>
      <font>
        <b/>
        <i val="0"/>
      </font>
    </dxf>
    <dxf>
      <font>
        <b/>
        <i val="0"/>
      </font>
    </dxf>
    <dxf>
      <font>
        <b/>
        <i val="0"/>
      </font>
      <fill>
        <patternFill>
          <bgColor rgb="FFFFFF00"/>
        </patternFill>
      </fill>
    </dxf>
    <dxf>
      <font>
        <b/>
        <i val="0"/>
      </font>
      <fill>
        <patternFill>
          <bgColor rgb="FFFFFF00"/>
        </patternFill>
      </fill>
    </dxf>
    <dxf>
      <font>
        <b/>
        <i val="0"/>
      </font>
      <fill>
        <patternFill>
          <bgColor rgb="FFFFFF00"/>
        </patternFill>
      </fill>
    </dxf>
    <dxf>
      <font>
        <color theme="0"/>
      </font>
    </dxf>
    <dxf>
      <font>
        <color theme="0"/>
      </font>
    </dxf>
    <dxf>
      <font>
        <b/>
        <i val="0"/>
      </font>
      <fill>
        <patternFill>
          <bgColor rgb="FFFFFF00"/>
        </patternFill>
      </fill>
    </dxf>
    <dxf>
      <font>
        <color theme="0"/>
      </font>
    </dxf>
    <dxf>
      <font>
        <b/>
        <i val="0"/>
        <color rgb="FFFF0000"/>
      </font>
      <fill>
        <patternFill>
          <bgColor rgb="FFFFFF00"/>
        </patternFill>
      </fill>
    </dxf>
    <dxf>
      <font>
        <b/>
        <i val="0"/>
        <color rgb="FFFF0000"/>
      </font>
      <fill>
        <patternFill>
          <bgColor rgb="FFFFFF00"/>
        </patternFill>
      </fill>
      <border/>
    </dxf>
    <dxf>
      <font>
        <color theme="0"/>
      </font>
      <border/>
    </dxf>
    <dxf>
      <font>
        <b/>
        <i val="0"/>
      </font>
      <fill>
        <patternFill>
          <bgColor rgb="FFFFFF00"/>
        </patternFill>
      </fill>
      <border/>
    </dxf>
    <dxf>
      <font>
        <b/>
        <i val="0"/>
      </font>
      <border/>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48</xdr:row>
      <xdr:rowOff>0</xdr:rowOff>
    </xdr:from>
    <xdr:to>
      <xdr:col>5</xdr:col>
      <xdr:colOff>114300</xdr:colOff>
      <xdr:row>49</xdr:row>
      <xdr:rowOff>66675</xdr:rowOff>
    </xdr:to>
    <xdr:sp>
      <xdr:nvSpPr>
        <xdr:cNvPr id="1" name="テキスト ボックス 10"/>
        <xdr:cNvSpPr txBox="1">
          <a:spLocks noChangeArrowheads="1"/>
        </xdr:cNvSpPr>
      </xdr:nvSpPr>
      <xdr:spPr>
        <a:xfrm>
          <a:off x="95250" y="10306050"/>
          <a:ext cx="2000250" cy="161925"/>
        </a:xfrm>
        <a:prstGeom prst="rect">
          <a:avLst/>
        </a:prstGeom>
        <a:solidFill>
          <a:srgbClr val="FFFFFF"/>
        </a:solid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「東北電力からのお知らせ」</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48</xdr:row>
      <xdr:rowOff>161925</xdr:rowOff>
    </xdr:from>
    <xdr:to>
      <xdr:col>7</xdr:col>
      <xdr:colOff>0</xdr:colOff>
      <xdr:row>50</xdr:row>
      <xdr:rowOff>0</xdr:rowOff>
    </xdr:to>
    <xdr:sp>
      <xdr:nvSpPr>
        <xdr:cNvPr id="1" name="Text Box 3"/>
        <xdr:cNvSpPr txBox="1">
          <a:spLocks noChangeArrowheads="1"/>
        </xdr:cNvSpPr>
      </xdr:nvSpPr>
      <xdr:spPr>
        <a:xfrm>
          <a:off x="6972300" y="817245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7</xdr:col>
      <xdr:colOff>0</xdr:colOff>
      <xdr:row>49</xdr:row>
      <xdr:rowOff>9525</xdr:rowOff>
    </xdr:from>
    <xdr:to>
      <xdr:col>7</xdr:col>
      <xdr:colOff>0</xdr:colOff>
      <xdr:row>50</xdr:row>
      <xdr:rowOff>0</xdr:rowOff>
    </xdr:to>
    <xdr:sp>
      <xdr:nvSpPr>
        <xdr:cNvPr id="2" name="Text Box 3"/>
        <xdr:cNvSpPr txBox="1">
          <a:spLocks noChangeArrowheads="1"/>
        </xdr:cNvSpPr>
      </xdr:nvSpPr>
      <xdr:spPr>
        <a:xfrm>
          <a:off x="6972300" y="8191500"/>
          <a:ext cx="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104775</xdr:rowOff>
    </xdr:from>
    <xdr:to>
      <xdr:col>0</xdr:col>
      <xdr:colOff>504825</xdr:colOff>
      <xdr:row>5</xdr:row>
      <xdr:rowOff>95250</xdr:rowOff>
    </xdr:to>
    <xdr:sp>
      <xdr:nvSpPr>
        <xdr:cNvPr id="1" name="テキスト 2"/>
        <xdr:cNvSpPr txBox="1">
          <a:spLocks noChangeArrowheads="1"/>
        </xdr:cNvSpPr>
      </xdr:nvSpPr>
      <xdr:spPr>
        <a:xfrm>
          <a:off x="38100" y="762000"/>
          <a:ext cx="476250" cy="19050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月別</a:t>
          </a:r>
        </a:p>
      </xdr:txBody>
    </xdr:sp>
    <xdr:clientData/>
  </xdr:twoCellAnchor>
  <xdr:twoCellAnchor>
    <xdr:from>
      <xdr:col>4</xdr:col>
      <xdr:colOff>19050</xdr:colOff>
      <xdr:row>6</xdr:row>
      <xdr:rowOff>9525</xdr:rowOff>
    </xdr:from>
    <xdr:to>
      <xdr:col>7</xdr:col>
      <xdr:colOff>1009650</xdr:colOff>
      <xdr:row>17</xdr:row>
      <xdr:rowOff>447675</xdr:rowOff>
    </xdr:to>
    <xdr:sp>
      <xdr:nvSpPr>
        <xdr:cNvPr id="2" name="直線コネクタ 2"/>
        <xdr:cNvSpPr>
          <a:spLocks/>
        </xdr:cNvSpPr>
      </xdr:nvSpPr>
      <xdr:spPr>
        <a:xfrm flipH="1">
          <a:off x="3562350" y="1066800"/>
          <a:ext cx="3114675" cy="5467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19</xdr:row>
      <xdr:rowOff>28575</xdr:rowOff>
    </xdr:from>
    <xdr:to>
      <xdr:col>7</xdr:col>
      <xdr:colOff>1028700</xdr:colOff>
      <xdr:row>23</xdr:row>
      <xdr:rowOff>219075</xdr:rowOff>
    </xdr:to>
    <xdr:sp>
      <xdr:nvSpPr>
        <xdr:cNvPr id="3" name="直線コネクタ 4"/>
        <xdr:cNvSpPr>
          <a:spLocks/>
        </xdr:cNvSpPr>
      </xdr:nvSpPr>
      <xdr:spPr>
        <a:xfrm flipH="1">
          <a:off x="4657725" y="7029450"/>
          <a:ext cx="2038350" cy="1123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26</xdr:row>
      <xdr:rowOff>142875</xdr:rowOff>
    </xdr:from>
    <xdr:to>
      <xdr:col>1</xdr:col>
      <xdr:colOff>771525</xdr:colOff>
      <xdr:row>27</xdr:row>
      <xdr:rowOff>123825</xdr:rowOff>
    </xdr:to>
    <xdr:sp>
      <xdr:nvSpPr>
        <xdr:cNvPr id="1" name="テキスト ボックス 1"/>
        <xdr:cNvSpPr txBox="1">
          <a:spLocks noChangeArrowheads="1"/>
        </xdr:cNvSpPr>
      </xdr:nvSpPr>
      <xdr:spPr>
        <a:xfrm>
          <a:off x="219075" y="9639300"/>
          <a:ext cx="1943100" cy="247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「東北電力からのお知らせ」</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0</xdr:colOff>
      <xdr:row>16</xdr:row>
      <xdr:rowOff>0</xdr:rowOff>
    </xdr:from>
    <xdr:to>
      <xdr:col>68</xdr:col>
      <xdr:colOff>0</xdr:colOff>
      <xdr:row>18</xdr:row>
      <xdr:rowOff>0</xdr:rowOff>
    </xdr:to>
    <xdr:sp>
      <xdr:nvSpPr>
        <xdr:cNvPr id="1" name="Line 21"/>
        <xdr:cNvSpPr>
          <a:spLocks/>
        </xdr:cNvSpPr>
      </xdr:nvSpPr>
      <xdr:spPr>
        <a:xfrm flipV="1">
          <a:off x="13058775" y="3657600"/>
          <a:ext cx="10668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16</xdr:row>
      <xdr:rowOff>0</xdr:rowOff>
    </xdr:from>
    <xdr:to>
      <xdr:col>63</xdr:col>
      <xdr:colOff>0</xdr:colOff>
      <xdr:row>18</xdr:row>
      <xdr:rowOff>0</xdr:rowOff>
    </xdr:to>
    <xdr:sp>
      <xdr:nvSpPr>
        <xdr:cNvPr id="2" name="Line 22"/>
        <xdr:cNvSpPr>
          <a:spLocks/>
        </xdr:cNvSpPr>
      </xdr:nvSpPr>
      <xdr:spPr>
        <a:xfrm flipV="1">
          <a:off x="11868150" y="3657600"/>
          <a:ext cx="11906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16</xdr:row>
      <xdr:rowOff>0</xdr:rowOff>
    </xdr:from>
    <xdr:to>
      <xdr:col>52</xdr:col>
      <xdr:colOff>0</xdr:colOff>
      <xdr:row>18</xdr:row>
      <xdr:rowOff>0</xdr:rowOff>
    </xdr:to>
    <xdr:sp>
      <xdr:nvSpPr>
        <xdr:cNvPr id="3" name="Line 23"/>
        <xdr:cNvSpPr>
          <a:spLocks/>
        </xdr:cNvSpPr>
      </xdr:nvSpPr>
      <xdr:spPr>
        <a:xfrm flipV="1">
          <a:off x="10658475" y="3657600"/>
          <a:ext cx="2000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16</xdr:row>
      <xdr:rowOff>0</xdr:rowOff>
    </xdr:from>
    <xdr:to>
      <xdr:col>57</xdr:col>
      <xdr:colOff>0</xdr:colOff>
      <xdr:row>18</xdr:row>
      <xdr:rowOff>0</xdr:rowOff>
    </xdr:to>
    <xdr:sp>
      <xdr:nvSpPr>
        <xdr:cNvPr id="4" name="Line 24"/>
        <xdr:cNvSpPr>
          <a:spLocks/>
        </xdr:cNvSpPr>
      </xdr:nvSpPr>
      <xdr:spPr>
        <a:xfrm flipV="1">
          <a:off x="10858500" y="3657600"/>
          <a:ext cx="1000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16</xdr:row>
      <xdr:rowOff>0</xdr:rowOff>
    </xdr:from>
    <xdr:to>
      <xdr:col>73</xdr:col>
      <xdr:colOff>0</xdr:colOff>
      <xdr:row>18</xdr:row>
      <xdr:rowOff>0</xdr:rowOff>
    </xdr:to>
    <xdr:sp>
      <xdr:nvSpPr>
        <xdr:cNvPr id="5" name="Line 42"/>
        <xdr:cNvSpPr>
          <a:spLocks/>
        </xdr:cNvSpPr>
      </xdr:nvSpPr>
      <xdr:spPr>
        <a:xfrm flipV="1">
          <a:off x="14125575" y="3657600"/>
          <a:ext cx="1000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Q52"/>
  <sheetViews>
    <sheetView tabSelected="1" view="pageBreakPreview" zoomScale="85" zoomScaleSheetLayoutView="85" zoomScalePageLayoutView="0" workbookViewId="0" topLeftCell="A1">
      <selection activeCell="G5" sqref="G5"/>
    </sheetView>
  </sheetViews>
  <sheetFormatPr defaultColWidth="9.00390625" defaultRowHeight="13.5"/>
  <cols>
    <col min="1" max="2" width="4.125" style="0" customWidth="1"/>
    <col min="3" max="3" width="12.50390625" style="0" customWidth="1"/>
    <col min="4" max="5" width="2.625" style="0" customWidth="1"/>
    <col min="6" max="6" width="7.625" style="0" customWidth="1"/>
    <col min="7" max="7" width="2.625" style="0" customWidth="1"/>
    <col min="8" max="14" width="7.625" style="0" customWidth="1"/>
    <col min="15" max="15" width="8.625" style="0" customWidth="1"/>
  </cols>
  <sheetData>
    <row r="1" spans="1:15" ht="21" customHeight="1">
      <c r="A1" s="58"/>
      <c r="B1" s="59"/>
      <c r="C1" s="59"/>
      <c r="D1" s="59"/>
      <c r="E1" s="59"/>
      <c r="F1" s="59"/>
      <c r="G1" s="59"/>
      <c r="H1" s="59"/>
      <c r="I1" s="59"/>
      <c r="J1" s="59"/>
      <c r="K1" s="59"/>
      <c r="L1" s="59"/>
      <c r="M1" s="59"/>
      <c r="N1" s="59"/>
      <c r="O1" s="59"/>
    </row>
    <row r="2" spans="1:15" ht="18.75">
      <c r="A2" s="281" t="s">
        <v>116</v>
      </c>
      <c r="B2" s="281"/>
      <c r="C2" s="281"/>
      <c r="D2" s="281"/>
      <c r="E2" s="281"/>
      <c r="F2" s="281"/>
      <c r="G2" s="281"/>
      <c r="H2" s="281"/>
      <c r="I2" s="281"/>
      <c r="J2" s="281"/>
      <c r="K2" s="281"/>
      <c r="L2" s="281"/>
      <c r="M2" s="281"/>
      <c r="N2" s="281"/>
      <c r="O2" s="281"/>
    </row>
    <row r="3" spans="1:15" ht="12.75">
      <c r="A3" s="59"/>
      <c r="B3" s="59"/>
      <c r="C3" s="59"/>
      <c r="D3" s="59"/>
      <c r="E3" s="59"/>
      <c r="F3" s="59"/>
      <c r="G3" s="59"/>
      <c r="H3" s="59"/>
      <c r="I3" s="59"/>
      <c r="J3" s="59"/>
      <c r="K3" s="59"/>
      <c r="L3" s="59"/>
      <c r="M3" s="59"/>
      <c r="N3" s="59"/>
      <c r="O3" s="60" t="s">
        <v>117</v>
      </c>
    </row>
    <row r="4" spans="1:15" ht="12.75">
      <c r="A4" s="59" t="s">
        <v>118</v>
      </c>
      <c r="B4" s="59"/>
      <c r="C4" s="59"/>
      <c r="D4" s="59"/>
      <c r="E4" s="59"/>
      <c r="F4" s="59"/>
      <c r="G4" s="59"/>
      <c r="H4" s="59"/>
      <c r="I4" s="59"/>
      <c r="J4" s="59"/>
      <c r="K4" s="59"/>
      <c r="L4" s="59"/>
      <c r="M4" s="59"/>
      <c r="N4" s="59"/>
      <c r="O4" s="59"/>
    </row>
    <row r="5" spans="1:15" ht="20.25" customHeight="1">
      <c r="A5" s="59"/>
      <c r="B5" s="59"/>
      <c r="C5" s="59"/>
      <c r="D5" s="59"/>
      <c r="E5" s="59"/>
      <c r="F5" s="59"/>
      <c r="G5" s="59"/>
      <c r="H5" s="61"/>
      <c r="I5" s="61" t="s">
        <v>119</v>
      </c>
      <c r="J5" s="59"/>
      <c r="K5" s="59"/>
      <c r="L5" s="59"/>
      <c r="M5" s="59"/>
      <c r="N5" s="59"/>
      <c r="O5" s="59"/>
    </row>
    <row r="6" spans="1:15" ht="20.25" customHeight="1">
      <c r="A6" s="59"/>
      <c r="B6" s="59"/>
      <c r="C6" s="59"/>
      <c r="D6" s="59"/>
      <c r="E6" s="59"/>
      <c r="F6" s="59"/>
      <c r="G6" s="59"/>
      <c r="H6" s="61"/>
      <c r="I6" s="61" t="s">
        <v>120</v>
      </c>
      <c r="J6" s="59"/>
      <c r="K6" s="59"/>
      <c r="L6" s="59"/>
      <c r="M6" s="59"/>
      <c r="N6" s="59"/>
      <c r="O6" s="59"/>
    </row>
    <row r="7" spans="1:15" ht="20.25" customHeight="1">
      <c r="A7" s="59"/>
      <c r="B7" s="59"/>
      <c r="C7" s="59"/>
      <c r="D7" s="59"/>
      <c r="E7" s="59"/>
      <c r="F7" s="59"/>
      <c r="G7" s="59"/>
      <c r="H7" s="61"/>
      <c r="I7" s="61" t="s">
        <v>121</v>
      </c>
      <c r="J7" s="59"/>
      <c r="K7" s="59"/>
      <c r="L7" s="62"/>
      <c r="M7" s="59"/>
      <c r="N7" s="59"/>
      <c r="O7" s="62" t="s">
        <v>122</v>
      </c>
    </row>
    <row r="8" spans="1:15" ht="9.75" customHeight="1">
      <c r="A8" s="59"/>
      <c r="B8" s="59"/>
      <c r="C8" s="59"/>
      <c r="D8" s="59"/>
      <c r="E8" s="59"/>
      <c r="F8" s="59"/>
      <c r="G8" s="59"/>
      <c r="H8" s="61"/>
      <c r="I8" s="61"/>
      <c r="J8" s="59"/>
      <c r="K8" s="59"/>
      <c r="L8" s="62"/>
      <c r="M8" s="59"/>
      <c r="N8" s="59"/>
      <c r="O8" s="62"/>
    </row>
    <row r="9" spans="1:15" ht="48.75" customHeight="1">
      <c r="A9" s="282" t="s">
        <v>277</v>
      </c>
      <c r="B9" s="282"/>
      <c r="C9" s="282"/>
      <c r="D9" s="282"/>
      <c r="E9" s="282"/>
      <c r="F9" s="282"/>
      <c r="G9" s="282"/>
      <c r="H9" s="282"/>
      <c r="I9" s="282"/>
      <c r="J9" s="282"/>
      <c r="K9" s="282"/>
      <c r="L9" s="282"/>
      <c r="M9" s="282"/>
      <c r="N9" s="282"/>
      <c r="O9" s="282"/>
    </row>
    <row r="10" spans="1:15" ht="8.25" customHeight="1">
      <c r="A10" s="63"/>
      <c r="B10" s="63"/>
      <c r="C10" s="63"/>
      <c r="D10" s="63"/>
      <c r="E10" s="63"/>
      <c r="F10" s="63"/>
      <c r="G10" s="63"/>
      <c r="H10" s="63"/>
      <c r="I10" s="63"/>
      <c r="J10" s="63"/>
      <c r="K10" s="63"/>
      <c r="L10" s="63"/>
      <c r="M10" s="63"/>
      <c r="N10" s="63"/>
      <c r="O10" s="63"/>
    </row>
    <row r="11" spans="1:15" ht="9.75" customHeight="1">
      <c r="A11" s="283" t="s">
        <v>123</v>
      </c>
      <c r="B11" s="284"/>
      <c r="C11" s="284"/>
      <c r="D11" s="287" t="s">
        <v>124</v>
      </c>
      <c r="E11" s="288"/>
      <c r="F11" s="64"/>
      <c r="G11" s="64" t="s">
        <v>125</v>
      </c>
      <c r="H11" s="65"/>
      <c r="I11" s="66"/>
      <c r="J11" s="67"/>
      <c r="K11" s="67"/>
      <c r="L11" s="67"/>
      <c r="M11" s="67"/>
      <c r="N11" s="67"/>
      <c r="O11" s="68"/>
    </row>
    <row r="12" spans="1:15" ht="20.25" customHeight="1">
      <c r="A12" s="285"/>
      <c r="B12" s="286"/>
      <c r="C12" s="286"/>
      <c r="D12" s="289"/>
      <c r="E12" s="290"/>
      <c r="F12" s="290"/>
      <c r="G12" s="290"/>
      <c r="H12" s="290"/>
      <c r="I12" s="290"/>
      <c r="J12" s="290"/>
      <c r="K12" s="290"/>
      <c r="L12" s="290"/>
      <c r="M12" s="290"/>
      <c r="N12" s="290"/>
      <c r="O12" s="291"/>
    </row>
    <row r="13" spans="1:15" ht="15" customHeight="1">
      <c r="A13" s="292" t="s">
        <v>126</v>
      </c>
      <c r="B13" s="293"/>
      <c r="C13" s="294"/>
      <c r="D13" s="72"/>
      <c r="E13" s="72"/>
      <c r="F13" s="73" t="s">
        <v>127</v>
      </c>
      <c r="G13" s="296"/>
      <c r="H13" s="296"/>
      <c r="I13" s="293" t="s">
        <v>128</v>
      </c>
      <c r="J13" s="293"/>
      <c r="K13" s="73"/>
      <c r="L13" s="293" t="s">
        <v>129</v>
      </c>
      <c r="M13" s="293"/>
      <c r="N13" s="73"/>
      <c r="O13" s="74"/>
    </row>
    <row r="14" spans="1:15" ht="15" customHeight="1">
      <c r="A14" s="285"/>
      <c r="B14" s="286"/>
      <c r="C14" s="295"/>
      <c r="D14" s="69"/>
      <c r="E14" s="69"/>
      <c r="F14" s="75" t="s">
        <v>130</v>
      </c>
      <c r="G14" s="290" t="s">
        <v>131</v>
      </c>
      <c r="H14" s="290"/>
      <c r="I14" s="290"/>
      <c r="J14" s="290"/>
      <c r="K14" s="290"/>
      <c r="L14" s="290"/>
      <c r="M14" s="290"/>
      <c r="N14" s="290"/>
      <c r="O14" s="291"/>
    </row>
    <row r="15" spans="1:15" ht="15" customHeight="1">
      <c r="A15" s="297" t="s">
        <v>132</v>
      </c>
      <c r="B15" s="298"/>
      <c r="C15" s="299"/>
      <c r="D15" s="300"/>
      <c r="E15" s="301"/>
      <c r="F15" s="301"/>
      <c r="G15" s="301"/>
      <c r="H15" s="301"/>
      <c r="I15" s="301"/>
      <c r="J15" s="301"/>
      <c r="K15" s="301"/>
      <c r="L15" s="301"/>
      <c r="M15" s="301"/>
      <c r="N15" s="301"/>
      <c r="O15" s="302"/>
    </row>
    <row r="16" spans="1:15" ht="15" customHeight="1">
      <c r="A16" s="285"/>
      <c r="B16" s="286"/>
      <c r="C16" s="295"/>
      <c r="D16" s="289"/>
      <c r="E16" s="290"/>
      <c r="F16" s="290"/>
      <c r="G16" s="290"/>
      <c r="H16" s="290"/>
      <c r="I16" s="290"/>
      <c r="J16" s="290"/>
      <c r="K16" s="290"/>
      <c r="L16" s="290"/>
      <c r="M16" s="290"/>
      <c r="N16" s="290"/>
      <c r="O16" s="291"/>
    </row>
    <row r="17" spans="1:15" ht="13.5" customHeight="1">
      <c r="A17" s="303" t="s">
        <v>133</v>
      </c>
      <c r="B17" s="304"/>
      <c r="C17" s="305"/>
      <c r="D17" s="309" t="s">
        <v>134</v>
      </c>
      <c r="E17" s="310"/>
      <c r="F17" s="310"/>
      <c r="G17" s="310"/>
      <c r="H17" s="310"/>
      <c r="I17" s="69" t="s">
        <v>135</v>
      </c>
      <c r="J17" s="309" t="s">
        <v>136</v>
      </c>
      <c r="K17" s="310"/>
      <c r="L17" s="69" t="s">
        <v>137</v>
      </c>
      <c r="M17" s="309" t="s">
        <v>138</v>
      </c>
      <c r="N17" s="310"/>
      <c r="O17" s="78" t="s">
        <v>137</v>
      </c>
    </row>
    <row r="18" spans="1:15" ht="20.25" customHeight="1">
      <c r="A18" s="306"/>
      <c r="B18" s="307"/>
      <c r="C18" s="308"/>
      <c r="D18" s="311"/>
      <c r="E18" s="307"/>
      <c r="F18" s="307"/>
      <c r="G18" s="307"/>
      <c r="H18" s="307"/>
      <c r="I18" s="308"/>
      <c r="J18" s="309"/>
      <c r="K18" s="310"/>
      <c r="L18" s="312"/>
      <c r="M18" s="309"/>
      <c r="N18" s="310"/>
      <c r="O18" s="313"/>
    </row>
    <row r="19" spans="1:15" ht="30" customHeight="1">
      <c r="A19" s="314" t="s">
        <v>139</v>
      </c>
      <c r="B19" s="310"/>
      <c r="C19" s="312"/>
      <c r="D19" s="315"/>
      <c r="E19" s="316"/>
      <c r="F19" s="316"/>
      <c r="G19" s="316"/>
      <c r="H19" s="316"/>
      <c r="I19" s="316"/>
      <c r="J19" s="316"/>
      <c r="K19" s="316"/>
      <c r="L19" s="316"/>
      <c r="M19" s="316"/>
      <c r="N19" s="316"/>
      <c r="O19" s="317"/>
    </row>
    <row r="20" spans="1:15" ht="19.5" customHeight="1">
      <c r="A20" s="314" t="s">
        <v>140</v>
      </c>
      <c r="B20" s="318"/>
      <c r="C20" s="319"/>
      <c r="D20" s="309" t="s">
        <v>141</v>
      </c>
      <c r="E20" s="310"/>
      <c r="F20" s="310"/>
      <c r="G20" s="310"/>
      <c r="H20" s="310"/>
      <c r="I20" s="312"/>
      <c r="J20" s="309" t="s">
        <v>142</v>
      </c>
      <c r="K20" s="310"/>
      <c r="L20" s="312"/>
      <c r="M20" s="320"/>
      <c r="N20" s="321"/>
      <c r="O20" s="322"/>
    </row>
    <row r="21" spans="1:15" ht="19.5" customHeight="1">
      <c r="A21" s="314" t="s">
        <v>143</v>
      </c>
      <c r="B21" s="310"/>
      <c r="C21" s="312"/>
      <c r="D21" s="323" t="s">
        <v>144</v>
      </c>
      <c r="E21" s="324"/>
      <c r="F21" s="324"/>
      <c r="G21" s="324"/>
      <c r="H21" s="324"/>
      <c r="I21" s="324"/>
      <c r="J21" s="325"/>
      <c r="K21" s="309" t="s">
        <v>145</v>
      </c>
      <c r="L21" s="310"/>
      <c r="M21" s="312"/>
      <c r="N21" s="84" t="s">
        <v>146</v>
      </c>
      <c r="O21" s="85"/>
    </row>
    <row r="22" spans="1:15" ht="15" customHeight="1">
      <c r="A22" s="303" t="s">
        <v>147</v>
      </c>
      <c r="B22" s="304"/>
      <c r="C22" s="305"/>
      <c r="D22" s="77"/>
      <c r="E22" s="77"/>
      <c r="F22" s="301" t="s">
        <v>148</v>
      </c>
      <c r="G22" s="301"/>
      <c r="H22" s="326" t="s">
        <v>149</v>
      </c>
      <c r="I22" s="326"/>
      <c r="J22" s="326"/>
      <c r="K22" s="326"/>
      <c r="L22" s="326"/>
      <c r="M22" s="326"/>
      <c r="N22" s="326"/>
      <c r="O22" s="327"/>
    </row>
    <row r="23" spans="1:15" ht="15" customHeight="1">
      <c r="A23" s="306"/>
      <c r="B23" s="307"/>
      <c r="C23" s="308"/>
      <c r="D23" s="79"/>
      <c r="E23" s="79"/>
      <c r="F23" s="290" t="s">
        <v>150</v>
      </c>
      <c r="G23" s="290"/>
      <c r="H23" s="86"/>
      <c r="I23" s="75"/>
      <c r="J23" s="75"/>
      <c r="K23" s="70"/>
      <c r="L23" s="70"/>
      <c r="M23" s="70"/>
      <c r="N23" s="70"/>
      <c r="O23" s="71"/>
    </row>
    <row r="24" spans="1:15" ht="15" customHeight="1">
      <c r="A24" s="303" t="s">
        <v>151</v>
      </c>
      <c r="B24" s="304"/>
      <c r="C24" s="305"/>
      <c r="D24" s="77"/>
      <c r="E24" s="77"/>
      <c r="F24" s="301" t="s">
        <v>148</v>
      </c>
      <c r="G24" s="301"/>
      <c r="H24" s="326" t="s">
        <v>149</v>
      </c>
      <c r="I24" s="326"/>
      <c r="J24" s="326"/>
      <c r="K24" s="326"/>
      <c r="L24" s="326"/>
      <c r="M24" s="326"/>
      <c r="N24" s="326"/>
      <c r="O24" s="327"/>
    </row>
    <row r="25" spans="1:15" ht="15" customHeight="1">
      <c r="A25" s="306"/>
      <c r="B25" s="307"/>
      <c r="C25" s="308"/>
      <c r="D25" s="79"/>
      <c r="E25" s="79"/>
      <c r="F25" s="290" t="s">
        <v>150</v>
      </c>
      <c r="G25" s="290"/>
      <c r="H25" s="86"/>
      <c r="I25" s="75"/>
      <c r="J25" s="75"/>
      <c r="K25" s="70"/>
      <c r="L25" s="70"/>
      <c r="M25" s="70"/>
      <c r="N25" s="70"/>
      <c r="O25" s="71"/>
    </row>
    <row r="26" spans="1:15" ht="19.5" customHeight="1">
      <c r="A26" s="314" t="s">
        <v>152</v>
      </c>
      <c r="B26" s="310"/>
      <c r="C26" s="312"/>
      <c r="D26" s="309" t="s">
        <v>153</v>
      </c>
      <c r="E26" s="310"/>
      <c r="F26" s="310"/>
      <c r="G26" s="310"/>
      <c r="H26" s="312"/>
      <c r="I26" s="309" t="s">
        <v>154</v>
      </c>
      <c r="J26" s="310"/>
      <c r="K26" s="87"/>
      <c r="L26" s="88" t="s">
        <v>155</v>
      </c>
      <c r="M26" s="84" t="s">
        <v>156</v>
      </c>
      <c r="N26" s="87"/>
      <c r="O26" s="80" t="s">
        <v>157</v>
      </c>
    </row>
    <row r="27" spans="1:15" ht="19.5" customHeight="1">
      <c r="A27" s="314" t="s">
        <v>158</v>
      </c>
      <c r="B27" s="310"/>
      <c r="C27" s="312"/>
      <c r="D27" s="315"/>
      <c r="E27" s="316"/>
      <c r="F27" s="316"/>
      <c r="G27" s="316"/>
      <c r="H27" s="316"/>
      <c r="I27" s="316"/>
      <c r="J27" s="316"/>
      <c r="K27" s="316"/>
      <c r="L27" s="328"/>
      <c r="M27" s="89" t="s">
        <v>159</v>
      </c>
      <c r="N27" s="329"/>
      <c r="O27" s="322"/>
    </row>
    <row r="28" spans="1:15" ht="19.5" customHeight="1">
      <c r="A28" s="297" t="s">
        <v>160</v>
      </c>
      <c r="B28" s="298"/>
      <c r="C28" s="299"/>
      <c r="D28" s="315"/>
      <c r="E28" s="316"/>
      <c r="F28" s="316"/>
      <c r="G28" s="316"/>
      <c r="H28" s="316"/>
      <c r="I28" s="316"/>
      <c r="J28" s="316"/>
      <c r="K28" s="316"/>
      <c r="L28" s="328"/>
      <c r="M28" s="89" t="s">
        <v>159</v>
      </c>
      <c r="N28" s="329"/>
      <c r="O28" s="322"/>
    </row>
    <row r="29" spans="1:15" ht="19.5" customHeight="1">
      <c r="A29" s="314" t="s">
        <v>161</v>
      </c>
      <c r="B29" s="310"/>
      <c r="C29" s="312"/>
      <c r="D29" s="315"/>
      <c r="E29" s="316"/>
      <c r="F29" s="316"/>
      <c r="G29" s="316"/>
      <c r="H29" s="316"/>
      <c r="I29" s="316"/>
      <c r="J29" s="316"/>
      <c r="K29" s="316"/>
      <c r="L29" s="316"/>
      <c r="M29" s="316"/>
      <c r="N29" s="316"/>
      <c r="O29" s="317"/>
    </row>
    <row r="30" spans="1:15" ht="19.5" customHeight="1">
      <c r="A30" s="314" t="s">
        <v>162</v>
      </c>
      <c r="B30" s="310"/>
      <c r="C30" s="312"/>
      <c r="D30" s="76"/>
      <c r="E30" s="76"/>
      <c r="F30" s="301" t="s">
        <v>163</v>
      </c>
      <c r="G30" s="301"/>
      <c r="H30" s="91"/>
      <c r="I30" s="91" t="s">
        <v>164</v>
      </c>
      <c r="J30" s="91"/>
      <c r="K30" s="91"/>
      <c r="L30" s="91" t="s">
        <v>165</v>
      </c>
      <c r="M30" s="91"/>
      <c r="N30" s="91"/>
      <c r="O30" s="92"/>
    </row>
    <row r="31" spans="1:15" ht="9.75" customHeight="1">
      <c r="A31" s="297" t="s">
        <v>166</v>
      </c>
      <c r="B31" s="298"/>
      <c r="C31" s="299"/>
      <c r="D31" s="330" t="s">
        <v>124</v>
      </c>
      <c r="E31" s="331"/>
      <c r="F31" s="93"/>
      <c r="G31" s="93" t="s">
        <v>125</v>
      </c>
      <c r="H31" s="94"/>
      <c r="I31" s="95"/>
      <c r="J31" s="96"/>
      <c r="K31" s="96"/>
      <c r="L31" s="96"/>
      <c r="M31" s="332" t="s">
        <v>159</v>
      </c>
      <c r="N31" s="334"/>
      <c r="O31" s="335"/>
    </row>
    <row r="32" spans="1:15" ht="15" customHeight="1">
      <c r="A32" s="285"/>
      <c r="B32" s="286"/>
      <c r="C32" s="295"/>
      <c r="D32" s="289"/>
      <c r="E32" s="290"/>
      <c r="F32" s="290"/>
      <c r="G32" s="290"/>
      <c r="H32" s="290"/>
      <c r="I32" s="290"/>
      <c r="J32" s="290"/>
      <c r="K32" s="290"/>
      <c r="L32" s="290"/>
      <c r="M32" s="333"/>
      <c r="N32" s="336"/>
      <c r="O32" s="337"/>
    </row>
    <row r="33" spans="1:15" ht="15" customHeight="1">
      <c r="A33" s="338" t="s">
        <v>167</v>
      </c>
      <c r="B33" s="339"/>
      <c r="C33" s="340"/>
      <c r="D33" s="323"/>
      <c r="E33" s="324"/>
      <c r="F33" s="324"/>
      <c r="G33" s="324"/>
      <c r="H33" s="324"/>
      <c r="I33" s="347" t="s">
        <v>168</v>
      </c>
      <c r="J33" s="347"/>
      <c r="K33" s="97"/>
      <c r="L33" s="98"/>
      <c r="M33" s="90"/>
      <c r="N33" s="81" t="s">
        <v>169</v>
      </c>
      <c r="O33" s="82"/>
    </row>
    <row r="34" spans="1:15" ht="15" customHeight="1">
      <c r="A34" s="341"/>
      <c r="B34" s="342"/>
      <c r="C34" s="343"/>
      <c r="D34" s="348" t="s">
        <v>170</v>
      </c>
      <c r="E34" s="349"/>
      <c r="F34" s="349"/>
      <c r="G34" s="349"/>
      <c r="H34" s="350"/>
      <c r="I34" s="99"/>
      <c r="J34" s="100" t="s">
        <v>171</v>
      </c>
      <c r="K34" s="83" t="s">
        <v>172</v>
      </c>
      <c r="L34" s="323"/>
      <c r="M34" s="324"/>
      <c r="N34" s="324"/>
      <c r="O34" s="354"/>
    </row>
    <row r="35" spans="1:15" ht="15" customHeight="1">
      <c r="A35" s="341"/>
      <c r="B35" s="342"/>
      <c r="C35" s="343"/>
      <c r="D35" s="351"/>
      <c r="E35" s="352"/>
      <c r="F35" s="352"/>
      <c r="G35" s="352"/>
      <c r="H35" s="353"/>
      <c r="I35" s="101"/>
      <c r="J35" s="102" t="s">
        <v>173</v>
      </c>
      <c r="K35" s="83" t="s">
        <v>174</v>
      </c>
      <c r="L35" s="323"/>
      <c r="M35" s="324"/>
      <c r="N35" s="324"/>
      <c r="O35" s="354"/>
    </row>
    <row r="36" spans="1:15" ht="15" customHeight="1">
      <c r="A36" s="344"/>
      <c r="B36" s="345"/>
      <c r="C36" s="346"/>
      <c r="D36" s="311" t="s">
        <v>175</v>
      </c>
      <c r="E36" s="307"/>
      <c r="F36" s="355"/>
      <c r="G36" s="356"/>
      <c r="H36" s="356"/>
      <c r="I36" s="357"/>
      <c r="J36" s="103" t="s">
        <v>176</v>
      </c>
      <c r="K36" s="315"/>
      <c r="L36" s="328"/>
      <c r="M36" s="104" t="s">
        <v>177</v>
      </c>
      <c r="N36" s="309"/>
      <c r="O36" s="313"/>
    </row>
    <row r="37" spans="1:16" ht="19.5" customHeight="1">
      <c r="A37" s="297" t="s">
        <v>178</v>
      </c>
      <c r="B37" s="298"/>
      <c r="C37" s="299"/>
      <c r="D37" s="315"/>
      <c r="E37" s="316"/>
      <c r="F37" s="316"/>
      <c r="G37" s="316"/>
      <c r="H37" s="316"/>
      <c r="I37" s="316"/>
      <c r="J37" s="316"/>
      <c r="K37" s="328"/>
      <c r="L37" s="89" t="s">
        <v>159</v>
      </c>
      <c r="M37" s="321"/>
      <c r="N37" s="321"/>
      <c r="O37" s="322"/>
      <c r="P37" s="105"/>
    </row>
    <row r="38" spans="1:15" ht="15.75" customHeight="1">
      <c r="A38" s="297" t="s">
        <v>179</v>
      </c>
      <c r="B38" s="298"/>
      <c r="C38" s="299"/>
      <c r="D38" s="309" t="s">
        <v>180</v>
      </c>
      <c r="E38" s="310"/>
      <c r="F38" s="312"/>
      <c r="G38" s="310"/>
      <c r="H38" s="310"/>
      <c r="I38" s="310"/>
      <c r="J38" s="310"/>
      <c r="K38" s="312"/>
      <c r="L38" s="89" t="s">
        <v>159</v>
      </c>
      <c r="M38" s="309"/>
      <c r="N38" s="310"/>
      <c r="O38" s="313"/>
    </row>
    <row r="39" spans="1:15" ht="15.75" customHeight="1">
      <c r="A39" s="292"/>
      <c r="B39" s="293"/>
      <c r="C39" s="294"/>
      <c r="D39" s="309" t="s">
        <v>181</v>
      </c>
      <c r="E39" s="310"/>
      <c r="F39" s="312"/>
      <c r="G39" s="310"/>
      <c r="H39" s="310"/>
      <c r="I39" s="310"/>
      <c r="J39" s="310"/>
      <c r="K39" s="310"/>
      <c r="L39" s="310"/>
      <c r="M39" s="310"/>
      <c r="N39" s="310"/>
      <c r="O39" s="313"/>
    </row>
    <row r="40" spans="1:15" ht="15.75" customHeight="1">
      <c r="A40" s="285"/>
      <c r="B40" s="286"/>
      <c r="C40" s="295"/>
      <c r="D40" s="358" t="s">
        <v>182</v>
      </c>
      <c r="E40" s="286"/>
      <c r="F40" s="286"/>
      <c r="G40" s="309"/>
      <c r="H40" s="310"/>
      <c r="I40" s="310"/>
      <c r="J40" s="310"/>
      <c r="K40" s="312"/>
      <c r="L40" s="89" t="s">
        <v>159</v>
      </c>
      <c r="M40" s="309"/>
      <c r="N40" s="310"/>
      <c r="O40" s="313"/>
    </row>
    <row r="41" spans="1:17" s="1" customFormat="1" ht="15" customHeight="1">
      <c r="A41" s="297" t="s">
        <v>183</v>
      </c>
      <c r="B41" s="298"/>
      <c r="C41" s="299"/>
      <c r="D41" s="360"/>
      <c r="E41" s="298"/>
      <c r="F41" s="304" t="s">
        <v>168</v>
      </c>
      <c r="G41" s="361" t="s">
        <v>184</v>
      </c>
      <c r="H41" s="362"/>
      <c r="I41" s="363"/>
      <c r="J41" s="361"/>
      <c r="K41" s="362"/>
      <c r="L41" s="362"/>
      <c r="M41" s="362"/>
      <c r="N41" s="362"/>
      <c r="O41" s="364"/>
      <c r="P41" s="106"/>
      <c r="Q41" s="106"/>
    </row>
    <row r="42" spans="1:17" s="1" customFormat="1" ht="15" customHeight="1">
      <c r="A42" s="285"/>
      <c r="B42" s="286"/>
      <c r="C42" s="295"/>
      <c r="D42" s="358"/>
      <c r="E42" s="286"/>
      <c r="F42" s="307"/>
      <c r="G42" s="333" t="s">
        <v>185</v>
      </c>
      <c r="H42" s="365"/>
      <c r="I42" s="366"/>
      <c r="J42" s="329"/>
      <c r="K42" s="321"/>
      <c r="L42" s="321"/>
      <c r="M42" s="321"/>
      <c r="N42" s="321"/>
      <c r="O42" s="322"/>
      <c r="P42" s="106"/>
      <c r="Q42" s="106"/>
    </row>
    <row r="43" spans="1:17" s="1" customFormat="1" ht="15" customHeight="1">
      <c r="A43" s="380" t="s">
        <v>186</v>
      </c>
      <c r="B43" s="381"/>
      <c r="C43" s="382"/>
      <c r="D43" s="107"/>
      <c r="E43" s="107"/>
      <c r="F43" s="386" t="s">
        <v>187</v>
      </c>
      <c r="G43" s="386"/>
      <c r="H43" s="386"/>
      <c r="I43" s="108"/>
      <c r="J43" s="386" t="s">
        <v>188</v>
      </c>
      <c r="K43" s="386"/>
      <c r="L43" s="109"/>
      <c r="M43" s="349" t="s">
        <v>189</v>
      </c>
      <c r="N43" s="349"/>
      <c r="O43" s="110"/>
      <c r="P43" s="106"/>
      <c r="Q43" s="106"/>
    </row>
    <row r="44" spans="1:17" s="1" customFormat="1" ht="15" customHeight="1">
      <c r="A44" s="383"/>
      <c r="B44" s="384"/>
      <c r="C44" s="385"/>
      <c r="D44" s="111"/>
      <c r="E44" s="111"/>
      <c r="F44" s="359" t="s">
        <v>190</v>
      </c>
      <c r="G44" s="359"/>
      <c r="H44" s="359"/>
      <c r="I44" s="112"/>
      <c r="J44" s="359" t="s">
        <v>191</v>
      </c>
      <c r="K44" s="359"/>
      <c r="L44" s="359"/>
      <c r="M44" s="112"/>
      <c r="N44" s="112"/>
      <c r="O44" s="113"/>
      <c r="P44" s="106"/>
      <c r="Q44" s="106"/>
    </row>
    <row r="45" spans="1:17" ht="16.5" customHeight="1">
      <c r="A45" s="297" t="s">
        <v>192</v>
      </c>
      <c r="B45" s="298"/>
      <c r="C45" s="298"/>
      <c r="D45" s="114" t="s">
        <v>193</v>
      </c>
      <c r="E45" s="76"/>
      <c r="G45" s="76"/>
      <c r="H45" s="91"/>
      <c r="I45" s="91"/>
      <c r="J45" s="115"/>
      <c r="K45" s="91"/>
      <c r="L45" s="91"/>
      <c r="M45" s="91"/>
      <c r="N45" s="91"/>
      <c r="O45" s="92"/>
      <c r="P45" s="116"/>
      <c r="Q45" s="116"/>
    </row>
    <row r="46" spans="1:17" ht="20.25" customHeight="1">
      <c r="A46" s="367"/>
      <c r="B46" s="368"/>
      <c r="C46" s="368"/>
      <c r="D46" s="369"/>
      <c r="E46" s="370"/>
      <c r="F46" s="370"/>
      <c r="G46" s="370"/>
      <c r="H46" s="370"/>
      <c r="I46" s="370"/>
      <c r="J46" s="370"/>
      <c r="K46" s="370"/>
      <c r="L46" s="370"/>
      <c r="M46" s="370"/>
      <c r="N46" s="370"/>
      <c r="O46" s="371"/>
      <c r="P46" s="116"/>
      <c r="Q46" s="116"/>
    </row>
    <row r="47" spans="1:16" ht="15" customHeight="1">
      <c r="A47" s="372" t="s">
        <v>194</v>
      </c>
      <c r="B47" s="373"/>
      <c r="C47" s="373"/>
      <c r="D47" s="373"/>
      <c r="E47" s="373"/>
      <c r="F47" s="373"/>
      <c r="G47" s="373"/>
      <c r="H47" s="373"/>
      <c r="I47" s="373"/>
      <c r="J47" s="373"/>
      <c r="K47" s="373"/>
      <c r="L47" s="373"/>
      <c r="M47" s="373"/>
      <c r="N47" s="373"/>
      <c r="O47" s="373"/>
      <c r="P47" s="116"/>
    </row>
    <row r="48" spans="1:17" ht="5.25" customHeight="1">
      <c r="A48" s="72"/>
      <c r="B48" s="72"/>
      <c r="C48" s="72"/>
      <c r="D48" s="72"/>
      <c r="E48" s="72"/>
      <c r="F48" s="117"/>
      <c r="G48" s="72"/>
      <c r="H48" s="73"/>
      <c r="I48" s="73"/>
      <c r="J48" s="73"/>
      <c r="K48" s="73"/>
      <c r="L48" s="73"/>
      <c r="M48" s="73"/>
      <c r="N48" s="73"/>
      <c r="O48" s="73"/>
      <c r="P48" s="116"/>
      <c r="Q48" s="116"/>
    </row>
    <row r="49" spans="1:15" ht="7.5" customHeight="1">
      <c r="A49" s="118"/>
      <c r="B49" s="118"/>
      <c r="C49" s="118"/>
      <c r="D49" s="118"/>
      <c r="E49" s="118"/>
      <c r="F49" s="118"/>
      <c r="G49" s="118"/>
      <c r="H49" s="118"/>
      <c r="I49" s="118"/>
      <c r="J49" s="118"/>
      <c r="K49" s="118"/>
      <c r="L49" s="118"/>
      <c r="M49" s="118"/>
      <c r="N49" s="118"/>
      <c r="O49" s="118"/>
    </row>
    <row r="50" spans="1:15" ht="64.5" customHeight="1">
      <c r="A50" s="374" t="s">
        <v>195</v>
      </c>
      <c r="B50" s="375"/>
      <c r="C50" s="375"/>
      <c r="D50" s="375"/>
      <c r="E50" s="375"/>
      <c r="F50" s="375"/>
      <c r="G50" s="375"/>
      <c r="H50" s="375"/>
      <c r="I50" s="375"/>
      <c r="J50" s="375"/>
      <c r="K50" s="375"/>
      <c r="L50" s="375"/>
      <c r="M50" s="375"/>
      <c r="N50" s="375"/>
      <c r="O50" s="376"/>
    </row>
    <row r="51" spans="1:15" ht="69" customHeight="1">
      <c r="A51" s="377" t="s">
        <v>196</v>
      </c>
      <c r="B51" s="378"/>
      <c r="C51" s="378"/>
      <c r="D51" s="378"/>
      <c r="E51" s="378"/>
      <c r="F51" s="378"/>
      <c r="G51" s="378"/>
      <c r="H51" s="378"/>
      <c r="I51" s="378"/>
      <c r="J51" s="378"/>
      <c r="K51" s="378"/>
      <c r="L51" s="378"/>
      <c r="M51" s="378"/>
      <c r="N51" s="378"/>
      <c r="O51" s="379"/>
    </row>
    <row r="52" ht="12.75">
      <c r="A52" s="51"/>
    </row>
  </sheetData>
  <sheetProtection/>
  <mergeCells count="95">
    <mergeCell ref="A45:C46"/>
    <mergeCell ref="D46:O46"/>
    <mergeCell ref="A47:O47"/>
    <mergeCell ref="A50:O50"/>
    <mergeCell ref="A51:O51"/>
    <mergeCell ref="A43:C44"/>
    <mergeCell ref="F43:H43"/>
    <mergeCell ref="J43:K43"/>
    <mergeCell ref="M43:N43"/>
    <mergeCell ref="F44:H44"/>
    <mergeCell ref="J44:L44"/>
    <mergeCell ref="G40:K40"/>
    <mergeCell ref="M40:O40"/>
    <mergeCell ref="A41:C42"/>
    <mergeCell ref="D41:E42"/>
    <mergeCell ref="F41:F42"/>
    <mergeCell ref="G41:I41"/>
    <mergeCell ref="J41:O41"/>
    <mergeCell ref="G42:I42"/>
    <mergeCell ref="J42:O42"/>
    <mergeCell ref="A37:C37"/>
    <mergeCell ref="D37:K37"/>
    <mergeCell ref="M37:O37"/>
    <mergeCell ref="A38:C40"/>
    <mergeCell ref="D38:F38"/>
    <mergeCell ref="G38:K38"/>
    <mergeCell ref="M38:O38"/>
    <mergeCell ref="D39:F39"/>
    <mergeCell ref="G39:O39"/>
    <mergeCell ref="D40:F40"/>
    <mergeCell ref="A33:C36"/>
    <mergeCell ref="D33:H33"/>
    <mergeCell ref="I33:J33"/>
    <mergeCell ref="D34:H35"/>
    <mergeCell ref="L34:O34"/>
    <mergeCell ref="L35:O35"/>
    <mergeCell ref="D36:E36"/>
    <mergeCell ref="F36:I36"/>
    <mergeCell ref="K36:L36"/>
    <mergeCell ref="N36:O36"/>
    <mergeCell ref="A29:C29"/>
    <mergeCell ref="D29:O29"/>
    <mergeCell ref="A30:C30"/>
    <mergeCell ref="F30:G30"/>
    <mergeCell ref="A31:C32"/>
    <mergeCell ref="D31:E31"/>
    <mergeCell ref="M31:M32"/>
    <mergeCell ref="N31:O32"/>
    <mergeCell ref="D32:L32"/>
    <mergeCell ref="A27:C27"/>
    <mergeCell ref="D27:L27"/>
    <mergeCell ref="N27:O27"/>
    <mergeCell ref="A28:C28"/>
    <mergeCell ref="D28:L28"/>
    <mergeCell ref="N28:O28"/>
    <mergeCell ref="A24:C25"/>
    <mergeCell ref="F24:G24"/>
    <mergeCell ref="H24:O24"/>
    <mergeCell ref="F25:G25"/>
    <mergeCell ref="A26:C26"/>
    <mergeCell ref="D26:H26"/>
    <mergeCell ref="I26:J26"/>
    <mergeCell ref="A21:C21"/>
    <mergeCell ref="D21:J21"/>
    <mergeCell ref="K21:M21"/>
    <mergeCell ref="A22:C23"/>
    <mergeCell ref="F22:G22"/>
    <mergeCell ref="H22:O22"/>
    <mergeCell ref="F23:G23"/>
    <mergeCell ref="A19:C19"/>
    <mergeCell ref="D19:O19"/>
    <mergeCell ref="A20:C20"/>
    <mergeCell ref="D20:I20"/>
    <mergeCell ref="J20:L20"/>
    <mergeCell ref="M20:O20"/>
    <mergeCell ref="A15:C16"/>
    <mergeCell ref="D15:O15"/>
    <mergeCell ref="D16:O16"/>
    <mergeCell ref="A17:C18"/>
    <mergeCell ref="D17:H17"/>
    <mergeCell ref="J17:K17"/>
    <mergeCell ref="M17:N17"/>
    <mergeCell ref="D18:I18"/>
    <mergeCell ref="J18:L18"/>
    <mergeCell ref="M18:O18"/>
    <mergeCell ref="A2:O2"/>
    <mergeCell ref="A9:O9"/>
    <mergeCell ref="A11:C12"/>
    <mergeCell ref="D11:E11"/>
    <mergeCell ref="D12:O12"/>
    <mergeCell ref="A13:C14"/>
    <mergeCell ref="G13:H13"/>
    <mergeCell ref="I13:J13"/>
    <mergeCell ref="L13:M13"/>
    <mergeCell ref="G14:O14"/>
  </mergeCells>
  <printOptions horizontalCentered="1"/>
  <pageMargins left="0.7" right="0.7" top="0.75" bottom="0.75" header="0.3" footer="0.3"/>
  <pageSetup fitToHeight="0" fitToWidth="1" horizontalDpi="600" verticalDpi="600" orientation="portrait" paperSize="9" scale="91"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1:K58"/>
  <sheetViews>
    <sheetView zoomScaleSheetLayoutView="100" zoomScalePageLayoutView="0" workbookViewId="0" topLeftCell="A1">
      <selection activeCell="D5" sqref="D5"/>
    </sheetView>
  </sheetViews>
  <sheetFormatPr defaultColWidth="5.625" defaultRowHeight="13.5"/>
  <cols>
    <col min="1" max="1" width="4.25390625" style="5" customWidth="1"/>
    <col min="2" max="2" width="6.25390625" style="5" customWidth="1"/>
    <col min="3" max="3" width="7.50390625" style="5" customWidth="1"/>
    <col min="4" max="4" width="19.375" style="5" customWidth="1"/>
    <col min="5" max="6" width="17.875" style="5" customWidth="1"/>
    <col min="7" max="7" width="18.375" style="5" customWidth="1"/>
    <col min="8" max="9" width="5.625" style="5" customWidth="1"/>
    <col min="10" max="11" width="0" style="5" hidden="1" customWidth="1"/>
    <col min="12" max="16384" width="5.625" style="5" customWidth="1"/>
  </cols>
  <sheetData>
    <row r="1" spans="2:4" ht="12.75">
      <c r="B1" s="4" t="s">
        <v>49</v>
      </c>
      <c r="D1" s="6"/>
    </row>
    <row r="2" ht="7.5" customHeight="1"/>
    <row r="3" spans="2:7" s="1" customFormat="1" ht="22.5" customHeight="1">
      <c r="B3" s="417" t="s">
        <v>13</v>
      </c>
      <c r="C3" s="417"/>
      <c r="D3" s="417"/>
      <c r="E3" s="417"/>
      <c r="F3" s="417"/>
      <c r="G3" s="417"/>
    </row>
    <row r="4" spans="3:7" s="1" customFormat="1" ht="20.25" customHeight="1">
      <c r="C4" s="7"/>
      <c r="D4" s="7"/>
      <c r="E4" s="7"/>
      <c r="F4" s="7"/>
      <c r="G4" s="7"/>
    </row>
    <row r="5" spans="2:7" s="1" customFormat="1" ht="18.75" customHeight="1">
      <c r="B5" s="418" t="s">
        <v>47</v>
      </c>
      <c r="C5" s="419"/>
      <c r="D5" s="125"/>
      <c r="E5" s="57"/>
      <c r="F5" s="136"/>
      <c r="G5" s="136"/>
    </row>
    <row r="6" ht="9.75" customHeight="1"/>
    <row r="7" spans="2:7" ht="12.75">
      <c r="B7" s="420" t="s">
        <v>46</v>
      </c>
      <c r="C7" s="420" t="s">
        <v>12</v>
      </c>
      <c r="D7" s="422" t="s">
        <v>11</v>
      </c>
      <c r="E7" s="8" t="s">
        <v>10</v>
      </c>
      <c r="F7" s="9" t="s">
        <v>9</v>
      </c>
      <c r="G7" s="9" t="s">
        <v>8</v>
      </c>
    </row>
    <row r="8" spans="2:7" ht="13.5">
      <c r="B8" s="421"/>
      <c r="C8" s="421"/>
      <c r="D8" s="423"/>
      <c r="E8" s="10" t="s">
        <v>7</v>
      </c>
      <c r="F8" s="11" t="s">
        <v>6</v>
      </c>
      <c r="G8" s="11" t="s">
        <v>5</v>
      </c>
    </row>
    <row r="9" spans="2:11" ht="12.75" customHeight="1">
      <c r="B9" s="402">
        <f>IF(MONTH($D$5)=C9,"●","")</f>
      </c>
      <c r="C9" s="405"/>
      <c r="D9" s="38" t="s">
        <v>3</v>
      </c>
      <c r="E9" s="119"/>
      <c r="F9" s="119"/>
      <c r="G9" s="120">
        <f>_xlfn.IFERROR(ROUND(_xlfn.IFERROR(F9*1000/(E45*((VLOOKUP(C9,$J$9:$K$20,2,FALSE)))*24),"")*100,0),"")</f>
      </c>
      <c r="J9" s="5">
        <v>4</v>
      </c>
      <c r="K9" s="5">
        <v>30</v>
      </c>
    </row>
    <row r="10" spans="2:11" ht="12.75" customHeight="1">
      <c r="B10" s="403"/>
      <c r="C10" s="406"/>
      <c r="D10" s="39" t="s">
        <v>48</v>
      </c>
      <c r="E10" s="121"/>
      <c r="F10" s="121"/>
      <c r="G10" s="120">
        <f>_xlfn.IFERROR(ROUND(_xlfn.IFERROR(F10*1000/(E47*((VLOOKUP(C9,$J$9:$K$20,2,FALSE)))*24),"")*100,0),"")</f>
      </c>
      <c r="J10" s="5">
        <v>5</v>
      </c>
      <c r="K10" s="5">
        <v>31</v>
      </c>
    </row>
    <row r="11" spans="2:11" ht="12.75" customHeight="1">
      <c r="B11" s="404"/>
      <c r="C11" s="407"/>
      <c r="D11" s="40" t="s">
        <v>2</v>
      </c>
      <c r="E11" s="122">
        <f>IF(SUM(E9:E10)=0,"",SUM(E9:E10))</f>
      </c>
      <c r="F11" s="122">
        <f>IF(F9+F10=0,"",F9+F10)</f>
      </c>
      <c r="G11" s="123">
        <f>_xlfn.IFERROR(ROUND(_xlfn.IFERROR(F11*1000/(E49*((VLOOKUP(C9,$J$9:$K$20,2,FALSE)))*24),"")*100,0),"")</f>
      </c>
      <c r="J11" s="5">
        <v>6</v>
      </c>
      <c r="K11" s="5">
        <v>30</v>
      </c>
    </row>
    <row r="12" spans="2:11" ht="12.75" customHeight="1">
      <c r="B12" s="402">
        <f>IF(MONTH($D$5)=C12,"●","")</f>
      </c>
      <c r="C12" s="405"/>
      <c r="D12" s="38" t="s">
        <v>3</v>
      </c>
      <c r="E12" s="119"/>
      <c r="F12" s="119"/>
      <c r="G12" s="124">
        <f>_xlfn.IFERROR(ROUND(_xlfn.IFERROR(F12*1000/(E45*((VLOOKUP(C12,$J$9:$K$20,2,FALSE)))*24),"")*100,0),"")</f>
      </c>
      <c r="J12" s="5">
        <v>7</v>
      </c>
      <c r="K12" s="5">
        <v>31</v>
      </c>
    </row>
    <row r="13" spans="2:11" ht="12.75" customHeight="1">
      <c r="B13" s="403"/>
      <c r="C13" s="406"/>
      <c r="D13" s="39" t="s">
        <v>48</v>
      </c>
      <c r="E13" s="121"/>
      <c r="F13" s="121"/>
      <c r="G13" s="120">
        <f>_xlfn.IFERROR(ROUND(_xlfn.IFERROR(F13*1000/(E47*((VLOOKUP(C12,$J$9:$K$20,2,FALSE)))*24),"")*100,0),"")</f>
      </c>
      <c r="J13" s="5">
        <v>8</v>
      </c>
      <c r="K13" s="5">
        <v>31</v>
      </c>
    </row>
    <row r="14" spans="2:11" ht="12.75" customHeight="1">
      <c r="B14" s="404"/>
      <c r="C14" s="407"/>
      <c r="D14" s="40" t="s">
        <v>2</v>
      </c>
      <c r="E14" s="122">
        <f>IF(SUM(E12:E13)=0,"",SUM(E12:E13))</f>
      </c>
      <c r="F14" s="122">
        <f>IF(F12+F13=0,"",F12+F13)</f>
      </c>
      <c r="G14" s="123">
        <f>_xlfn.IFERROR(ROUND(_xlfn.IFERROR(F14*1000/(E49*((VLOOKUP(C12,$J$9:$K$20,2,FALSE)))*24),"")*100,0),"")</f>
      </c>
      <c r="J14" s="5">
        <v>9</v>
      </c>
      <c r="K14" s="5">
        <v>30</v>
      </c>
    </row>
    <row r="15" spans="2:11" ht="12.75" customHeight="1">
      <c r="B15" s="402">
        <f>IF(MONTH($D$5)=C15,"●","")</f>
      </c>
      <c r="C15" s="405"/>
      <c r="D15" s="38" t="s">
        <v>3</v>
      </c>
      <c r="E15" s="119"/>
      <c r="F15" s="119"/>
      <c r="G15" s="124">
        <f>_xlfn.IFERROR(ROUND(_xlfn.IFERROR(F15*1000/(E45*((VLOOKUP(C15,$J$9:$K$20,2,FALSE)))*24),"")*100,0),"")</f>
      </c>
      <c r="J15" s="5">
        <v>10</v>
      </c>
      <c r="K15" s="5">
        <v>31</v>
      </c>
    </row>
    <row r="16" spans="2:11" ht="12.75" customHeight="1">
      <c r="B16" s="403"/>
      <c r="C16" s="406"/>
      <c r="D16" s="39" t="s">
        <v>48</v>
      </c>
      <c r="E16" s="121"/>
      <c r="F16" s="121"/>
      <c r="G16" s="120">
        <f>_xlfn.IFERROR(ROUND(_xlfn.IFERROR(F16*1000/(E47*((VLOOKUP(C15,$J$9:$K$20,2,FALSE)))*24),"")*100,0),"")</f>
      </c>
      <c r="J16" s="5">
        <v>11</v>
      </c>
      <c r="K16" s="5">
        <v>30</v>
      </c>
    </row>
    <row r="17" spans="2:11" ht="12.75" customHeight="1">
      <c r="B17" s="404"/>
      <c r="C17" s="407"/>
      <c r="D17" s="40" t="s">
        <v>2</v>
      </c>
      <c r="E17" s="122">
        <f>IF(SUM(E15:E16)=0,"",SUM(E15:E16))</f>
      </c>
      <c r="F17" s="122">
        <f>IF(F15+F16=0,"",F15+F16)</f>
      </c>
      <c r="G17" s="123">
        <f>_xlfn.IFERROR(ROUND(_xlfn.IFERROR(F17*1000/(E49*((VLOOKUP(C15,$J$9:$K$20,2,FALSE)))*24),"")*100,0),"")</f>
      </c>
      <c r="J17" s="5">
        <v>12</v>
      </c>
      <c r="K17" s="5">
        <v>31</v>
      </c>
    </row>
    <row r="18" spans="2:11" ht="12.75" customHeight="1">
      <c r="B18" s="402">
        <f>IF(MONTH($D$5)=C18,"●","")</f>
      </c>
      <c r="C18" s="405"/>
      <c r="D18" s="38" t="s">
        <v>3</v>
      </c>
      <c r="E18" s="119"/>
      <c r="F18" s="119"/>
      <c r="G18" s="124">
        <f>_xlfn.IFERROR(ROUND(_xlfn.IFERROR(F18*1000/(E45*((VLOOKUP(C18,$J$9:$K$20,2,FALSE)))*24),"")*100,0),"")</f>
      </c>
      <c r="J18" s="5">
        <v>1</v>
      </c>
      <c r="K18" s="5">
        <v>31</v>
      </c>
    </row>
    <row r="19" spans="2:11" ht="12.75" customHeight="1">
      <c r="B19" s="403"/>
      <c r="C19" s="406"/>
      <c r="D19" s="39" t="s">
        <v>48</v>
      </c>
      <c r="E19" s="121"/>
      <c r="F19" s="121"/>
      <c r="G19" s="120">
        <f>_xlfn.IFERROR(ROUND(_xlfn.IFERROR(F19*1000/(E47*((VLOOKUP(C18,$J$9:$K$20,2,FALSE)))*24),"")*100,0),"")</f>
      </c>
      <c r="J19" s="5">
        <v>2</v>
      </c>
      <c r="K19" s="5">
        <v>28</v>
      </c>
    </row>
    <row r="20" spans="2:11" ht="12.75" customHeight="1">
      <c r="B20" s="404"/>
      <c r="C20" s="407"/>
      <c r="D20" s="40" t="s">
        <v>2</v>
      </c>
      <c r="E20" s="122">
        <f>IF(SUM(E18:E19)=0,"",SUM(E18:E19))</f>
      </c>
      <c r="F20" s="122">
        <f>IF(F18+F19=0,"",F18+F19)</f>
      </c>
      <c r="G20" s="123">
        <f>_xlfn.IFERROR(ROUND(_xlfn.IFERROR(F20*1000/(E49*((VLOOKUP(C18,$J$9:$K$20,2,FALSE)))*24),"")*100,0),"")</f>
      </c>
      <c r="J20" s="5">
        <v>3</v>
      </c>
      <c r="K20" s="5">
        <v>31</v>
      </c>
    </row>
    <row r="21" spans="2:7" ht="12.75" customHeight="1">
      <c r="B21" s="402">
        <f>IF(MONTH($D$5)=C21,"●","")</f>
      </c>
      <c r="C21" s="405"/>
      <c r="D21" s="38" t="s">
        <v>3</v>
      </c>
      <c r="E21" s="119"/>
      <c r="F21" s="119"/>
      <c r="G21" s="124">
        <f>_xlfn.IFERROR(ROUND(_xlfn.IFERROR(F21*1000/(E45*((VLOOKUP(C21,$J$9:$K$20,2,FALSE)))*24),"")*100,0),"")</f>
      </c>
    </row>
    <row r="22" spans="2:7" ht="12.75" customHeight="1">
      <c r="B22" s="403"/>
      <c r="C22" s="406"/>
      <c r="D22" s="39" t="s">
        <v>48</v>
      </c>
      <c r="E22" s="121"/>
      <c r="F22" s="121"/>
      <c r="G22" s="120">
        <f>_xlfn.IFERROR(ROUND(_xlfn.IFERROR(F22*1000/(E47*((VLOOKUP(C21,$J$9:$K$20,2,FALSE)))*24),"")*100,0),"")</f>
      </c>
    </row>
    <row r="23" spans="2:7" ht="12.75" customHeight="1">
      <c r="B23" s="404"/>
      <c r="C23" s="407"/>
      <c r="D23" s="40" t="s">
        <v>2</v>
      </c>
      <c r="E23" s="122">
        <f>IF(SUM(E21:E22)=0,"",SUM(E21:E22))</f>
      </c>
      <c r="F23" s="122">
        <f>IF(F21+F22=0,"",F21+F22)</f>
      </c>
      <c r="G23" s="123">
        <f>_xlfn.IFERROR(ROUND(_xlfn.IFERROR(F23*1000/(E49*((VLOOKUP(C21,$J$9:$K$20,2,FALSE)))*24),"")*100,0),"")</f>
      </c>
    </row>
    <row r="24" spans="2:7" ht="12.75" customHeight="1">
      <c r="B24" s="402">
        <f>IF(MONTH($D$5)=C24,"●","")</f>
      </c>
      <c r="C24" s="405"/>
      <c r="D24" s="38" t="s">
        <v>3</v>
      </c>
      <c r="E24" s="119"/>
      <c r="F24" s="119"/>
      <c r="G24" s="124">
        <f>_xlfn.IFERROR(ROUND(_xlfn.IFERROR(F24*1000/(E45*((VLOOKUP(C24,$J$9:$K$20,2,FALSE)))*24),"")*100,0),"")</f>
      </c>
    </row>
    <row r="25" spans="2:7" ht="12.75" customHeight="1">
      <c r="B25" s="403"/>
      <c r="C25" s="406"/>
      <c r="D25" s="39" t="s">
        <v>48</v>
      </c>
      <c r="E25" s="121"/>
      <c r="F25" s="121"/>
      <c r="G25" s="120">
        <f>_xlfn.IFERROR(ROUND(_xlfn.IFERROR(F25*1000/(E47*((VLOOKUP(C24,$J$9:$K$20,2,FALSE)))*24),"")*100,0),"")</f>
      </c>
    </row>
    <row r="26" spans="2:7" ht="12.75" customHeight="1">
      <c r="B26" s="404"/>
      <c r="C26" s="407"/>
      <c r="D26" s="40" t="s">
        <v>2</v>
      </c>
      <c r="E26" s="122">
        <f>IF(SUM(E24:E25)=0,"",SUM(E24:E25))</f>
      </c>
      <c r="F26" s="122">
        <f>IF(F24+F25=0,"",F24+F25)</f>
      </c>
      <c r="G26" s="123">
        <f>_xlfn.IFERROR(ROUND(_xlfn.IFERROR(F26*1000/(E49*((VLOOKUP(C24,$J$9:$K$20,2,FALSE)))*24),"")*100,0),"")</f>
      </c>
    </row>
    <row r="27" spans="2:7" ht="12.75" customHeight="1">
      <c r="B27" s="402">
        <f>IF(MONTH($D$5)=C27,"●","")</f>
      </c>
      <c r="C27" s="405"/>
      <c r="D27" s="38" t="s">
        <v>3</v>
      </c>
      <c r="E27" s="119"/>
      <c r="F27" s="119"/>
      <c r="G27" s="124">
        <f>_xlfn.IFERROR(ROUND(_xlfn.IFERROR(F27*1000/(E45*((VLOOKUP(C27,$J$9:$K$20,2,FALSE)))*24),"")*100,0),"")</f>
      </c>
    </row>
    <row r="28" spans="2:7" ht="12.75" customHeight="1">
      <c r="B28" s="403"/>
      <c r="C28" s="406"/>
      <c r="D28" s="39" t="s">
        <v>48</v>
      </c>
      <c r="E28" s="121"/>
      <c r="F28" s="121"/>
      <c r="G28" s="120">
        <f>_xlfn.IFERROR(ROUND(_xlfn.IFERROR(F28*1000/(E47*((VLOOKUP(C27,$J$9:$K$20,2,FALSE)))*24),"")*100,0),"")</f>
      </c>
    </row>
    <row r="29" spans="2:7" ht="12.75" customHeight="1">
      <c r="B29" s="404"/>
      <c r="C29" s="407"/>
      <c r="D29" s="40" t="s">
        <v>2</v>
      </c>
      <c r="E29" s="122">
        <f>IF(SUM(E27:E28)=0,"",SUM(E27:E28))</f>
      </c>
      <c r="F29" s="122">
        <f>IF(F27+F28=0,"",F27+F28)</f>
      </c>
      <c r="G29" s="123">
        <f>_xlfn.IFERROR(ROUND(_xlfn.IFERROR(F29*1000/(E49*((VLOOKUP(C27,$J$9:$K$20,2,FALSE)))*24),"")*100,0),"")</f>
      </c>
    </row>
    <row r="30" spans="2:7" ht="12.75" customHeight="1">
      <c r="B30" s="402">
        <f>IF(MONTH($D$5)=C30,"●","")</f>
      </c>
      <c r="C30" s="405"/>
      <c r="D30" s="38" t="s">
        <v>3</v>
      </c>
      <c r="E30" s="119"/>
      <c r="F30" s="119"/>
      <c r="G30" s="124">
        <f>_xlfn.IFERROR(ROUND(_xlfn.IFERROR(F30*1000/(E45*((VLOOKUP(C30,$J$9:$K$20,2,FALSE)))*24),"")*100,0),"")</f>
      </c>
    </row>
    <row r="31" spans="2:7" ht="12.75" customHeight="1">
      <c r="B31" s="403"/>
      <c r="C31" s="406"/>
      <c r="D31" s="39" t="s">
        <v>48</v>
      </c>
      <c r="E31" s="121"/>
      <c r="F31" s="121"/>
      <c r="G31" s="120">
        <f>_xlfn.IFERROR(ROUND(_xlfn.IFERROR(F31*1000/(E47*((VLOOKUP(C30,$J$9:$K$20,2,FALSE)))*24),"")*100,0),"")</f>
      </c>
    </row>
    <row r="32" spans="2:7" ht="12.75" customHeight="1">
      <c r="B32" s="404"/>
      <c r="C32" s="407"/>
      <c r="D32" s="40" t="s">
        <v>2</v>
      </c>
      <c r="E32" s="122">
        <f>IF(SUM(E30:E31)=0,"",SUM(E30:E31))</f>
      </c>
      <c r="F32" s="122">
        <f>IF(F30+F31=0,"",F30+F31)</f>
      </c>
      <c r="G32" s="123">
        <f>_xlfn.IFERROR(ROUND(_xlfn.IFERROR(F32*1000/(E49*((VLOOKUP(C30,$J$9:$K$20,2,FALSE)))*24),"")*100,0),"")</f>
      </c>
    </row>
    <row r="33" spans="2:7" ht="12.75" customHeight="1">
      <c r="B33" s="402">
        <f>IF(MONTH($D$5)=C33,"●","")</f>
      </c>
      <c r="C33" s="405"/>
      <c r="D33" s="38" t="s">
        <v>3</v>
      </c>
      <c r="E33" s="119"/>
      <c r="F33" s="119"/>
      <c r="G33" s="124">
        <f>_xlfn.IFERROR(ROUND(_xlfn.IFERROR(F33*1000/(E45*((VLOOKUP(C33,$J$9:$K$20,2,FALSE)))*24),"")*100,0),"")</f>
      </c>
    </row>
    <row r="34" spans="2:7" ht="12.75" customHeight="1">
      <c r="B34" s="403"/>
      <c r="C34" s="406"/>
      <c r="D34" s="39" t="s">
        <v>48</v>
      </c>
      <c r="E34" s="121"/>
      <c r="F34" s="121"/>
      <c r="G34" s="120">
        <f>_xlfn.IFERROR(ROUND(_xlfn.IFERROR(F34*1000/(E47*((VLOOKUP(C33,$J$9:$K$20,2,FALSE)))*24),"")*100,0),"")</f>
      </c>
    </row>
    <row r="35" spans="2:7" ht="12.75" customHeight="1">
      <c r="B35" s="404"/>
      <c r="C35" s="407"/>
      <c r="D35" s="40" t="s">
        <v>2</v>
      </c>
      <c r="E35" s="122">
        <f>IF(SUM(E33:E34)=0,"",SUM(E33:E34))</f>
      </c>
      <c r="F35" s="122">
        <f>IF(F33+F34=0,"",F33+F34)</f>
      </c>
      <c r="G35" s="123">
        <f>_xlfn.IFERROR(ROUND(_xlfn.IFERROR(F35*1000/(E49*((VLOOKUP(C33,$J$9:$K$20,2,FALSE)))*24),"")*100,0),"")</f>
      </c>
    </row>
    <row r="36" spans="2:7" ht="12.75" customHeight="1">
      <c r="B36" s="402">
        <f>IF(MONTH($D$5)=C36,"●","")</f>
      </c>
      <c r="C36" s="405"/>
      <c r="D36" s="38" t="s">
        <v>3</v>
      </c>
      <c r="E36" s="119"/>
      <c r="F36" s="119"/>
      <c r="G36" s="124">
        <f>_xlfn.IFERROR(ROUND(_xlfn.IFERROR(F36*1000/(E45*((VLOOKUP(C36,$J$9:$K$20,2,FALSE)))*24),"")*100,0),"")</f>
      </c>
    </row>
    <row r="37" spans="2:7" ht="12.75" customHeight="1">
      <c r="B37" s="403"/>
      <c r="C37" s="406"/>
      <c r="D37" s="39" t="s">
        <v>48</v>
      </c>
      <c r="E37" s="121"/>
      <c r="F37" s="121"/>
      <c r="G37" s="120">
        <f>_xlfn.IFERROR(ROUND(_xlfn.IFERROR(F37*1000/(E47*((VLOOKUP(C36,$J$9:$K$20,2,FALSE)))*24),"")*100,0),"")</f>
      </c>
    </row>
    <row r="38" spans="2:7" ht="12.75" customHeight="1">
      <c r="B38" s="404"/>
      <c r="C38" s="407"/>
      <c r="D38" s="40" t="s">
        <v>2</v>
      </c>
      <c r="E38" s="122">
        <f>IF(SUM(E36:E37)=0,"",SUM(E36:E37))</f>
      </c>
      <c r="F38" s="122">
        <f>IF(F36+F37=0,"",F36+F37)</f>
      </c>
      <c r="G38" s="123">
        <f>_xlfn.IFERROR(ROUND(_xlfn.IFERROR(F38*1000/(E49*((VLOOKUP(C36,$J$9:$K$20,2,FALSE)))*24),"")*100,0),"")</f>
      </c>
    </row>
    <row r="39" spans="2:7" ht="12.75" customHeight="1">
      <c r="B39" s="402">
        <f>IF(MONTH($D$5)=C39,"●","")</f>
      </c>
      <c r="C39" s="405"/>
      <c r="D39" s="38" t="s">
        <v>3</v>
      </c>
      <c r="E39" s="119"/>
      <c r="F39" s="119"/>
      <c r="G39" s="124">
        <f>_xlfn.IFERROR(ROUND(_xlfn.IFERROR(F39*1000/(E45*((VLOOKUP(C39,$J$9:$K$20,2,FALSE)))*24),"")*100,0),"")</f>
      </c>
    </row>
    <row r="40" spans="2:7" ht="12.75" customHeight="1">
      <c r="B40" s="403"/>
      <c r="C40" s="406"/>
      <c r="D40" s="39" t="s">
        <v>48</v>
      </c>
      <c r="E40" s="121"/>
      <c r="F40" s="121"/>
      <c r="G40" s="120">
        <f>_xlfn.IFERROR(ROUND(_xlfn.IFERROR(F40*1000/(E47*((VLOOKUP(C39,$J$9:$K$20,2,FALSE)))*24),"")*100,0),"")</f>
      </c>
    </row>
    <row r="41" spans="2:7" ht="12.75" customHeight="1">
      <c r="B41" s="404"/>
      <c r="C41" s="407"/>
      <c r="D41" s="40" t="s">
        <v>2</v>
      </c>
      <c r="E41" s="122">
        <f>IF(SUM(E39:E40)=0,"",SUM(E39:E40))</f>
      </c>
      <c r="F41" s="122">
        <f>IF(F39+F40=0,"",F39+F40)</f>
      </c>
      <c r="G41" s="123">
        <f>_xlfn.IFERROR(ROUND(_xlfn.IFERROR(F41*1000/(E49*((VLOOKUP(C39,$J$9:$K$20,2,FALSE)))*24),"")*100,0),"")</f>
      </c>
    </row>
    <row r="42" spans="2:7" ht="12.75" customHeight="1">
      <c r="B42" s="402">
        <f>IF(MONTH($D$5)=C42,"●","")</f>
      </c>
      <c r="C42" s="405"/>
      <c r="D42" s="38" t="s">
        <v>3</v>
      </c>
      <c r="E42" s="119"/>
      <c r="F42" s="119"/>
      <c r="G42" s="124">
        <f>_xlfn.IFERROR(ROUND(_xlfn.IFERROR(F42*1000/(E45*((VLOOKUP(C42,$J$9:$K$20,2,FALSE)))*24),"")*100,0),"")</f>
      </c>
    </row>
    <row r="43" spans="2:7" ht="12.75" customHeight="1">
      <c r="B43" s="403"/>
      <c r="C43" s="406"/>
      <c r="D43" s="39" t="s">
        <v>48</v>
      </c>
      <c r="E43" s="121"/>
      <c r="F43" s="121"/>
      <c r="G43" s="120">
        <f>_xlfn.IFERROR(ROUND(_xlfn.IFERROR(F43*1000/(E47*((VLOOKUP(C42,$J$9:$K$20,2,FALSE)))*24),"")*100,0),"")</f>
      </c>
    </row>
    <row r="44" spans="2:7" ht="12.75" customHeight="1">
      <c r="B44" s="404"/>
      <c r="C44" s="407"/>
      <c r="D44" s="40" t="s">
        <v>2</v>
      </c>
      <c r="E44" s="122">
        <f>IF(SUM(E42:E43)=0,"",SUM(E42:E43))</f>
      </c>
      <c r="F44" s="122">
        <f>IF(F42+F43=0,"",F42+F43)</f>
      </c>
      <c r="G44" s="120">
        <f>_xlfn.IFERROR(ROUND(_xlfn.IFERROR(F44*1000/(E49*((VLOOKUP(C42,$J$9:$K$20,2,FALSE)))*24),"")*100,0),"")</f>
      </c>
    </row>
    <row r="45" spans="2:7" s="12" customFormat="1" ht="13.5" customHeight="1">
      <c r="B45" s="408" t="s">
        <v>4</v>
      </c>
      <c r="C45" s="409"/>
      <c r="D45" s="414" t="s">
        <v>3</v>
      </c>
      <c r="E45" s="398">
        <f>IF(MAX(E9,E12,E15,E18,E21,E24,E27,E30,E33,E36,E39,E42)=0,"",MAX(E9,E12,E15,E18,E21,E24,E27,E30,E33,E36,E39,E42))</f>
      </c>
      <c r="F45" s="398">
        <f>IF(SUM(F9,F12,F15,F18,F21,F24,F27,F30,F33,F36,F39,F42)=0,"",SUM(F9,F12,F15,F18,F21,F24,F27,F30,F33,F36,F39,F42))</f>
      </c>
      <c r="G45" s="399">
        <f>_xlfn.IFERROR(ROUND(_xlfn.IFERROR(F45*1000/(E45*(_xlfn.IFERROR(VLOOKUP(C9,$J$9:$K$20,2,FALSE),"0")+_xlfn.IFERROR(VLOOKUP(C12,$J$9:$K$20,2,FALSE),"0")+_xlfn.IFERROR(VLOOKUP(C15,$J$9:$K$20,2,FALSE),"0")+_xlfn.IFERROR(VLOOKUP(C18,$J$9:$K$20,2,FALSE),"0")+_xlfn.IFERROR(VLOOKUP(C21,$J$9:$K$20,2,FALSE),"0")+_xlfn.IFERROR(VLOOKUP(C24,$J$9:$K$20,2,FALSE),"0")+_xlfn.IFERROR(VLOOKUP(C27,$J$9:$K$20,2,FALSE),"0")+_xlfn.IFERROR(VLOOKUP(C30,$J$9:$K$20,2,FALSE),"0")+_xlfn.IFERROR(VLOOKUP(C33,$J$9:$K$20,2,FALSE),"0")+_xlfn.IFERROR(VLOOKUP(C36,$J$9:$K$20,2,FALSE),"0")+_xlfn.IFERROR(VLOOKUP(C39,$J$9:$K$20,2,FALSE),"0")+_xlfn.IFERROR(VLOOKUP(C42,$J$9:$K$20,2,FALSE),"0"))*24),"")*100,0),"")</f>
      </c>
    </row>
    <row r="46" spans="2:7" ht="13.5" customHeight="1">
      <c r="B46" s="410"/>
      <c r="C46" s="411"/>
      <c r="D46" s="401"/>
      <c r="E46" s="389"/>
      <c r="F46" s="389"/>
      <c r="G46" s="391"/>
    </row>
    <row r="47" spans="2:7" ht="13.5" customHeight="1">
      <c r="B47" s="410"/>
      <c r="C47" s="411"/>
      <c r="D47" s="400" t="s">
        <v>48</v>
      </c>
      <c r="E47" s="389">
        <f>IF(MAX(E10,E13,E16,E19,E22,E25,E28,E31,E34,E37,E40,E43)=0,"",MAX(E10,E13,E16,E19,E22,E25,E28,E31,E34,E37,E40,E43))</f>
      </c>
      <c r="F47" s="389">
        <f>IF(SUM(F10,F13,F16,F19,F22,F25,F28,F31,F34,F37,F40,F43)=0,"",SUM(F10,F13,F16,F19,F22,F25,F28,F31,F34,F37,F40,F43))</f>
      </c>
      <c r="G47" s="391">
        <f>_xlfn.IFERROR(ROUND(_xlfn.IFERROR(F47*1000/(E47*(_xlfn.IFERROR(VLOOKUP(C9,$J$9:$K$20,2,FALSE),"0")+_xlfn.IFERROR(VLOOKUP(C12,$J$9:$K$20,2,FALSE),"0")+_xlfn.IFERROR(VLOOKUP(C15,$J$9:$K$20,2,FALSE),"0")+_xlfn.IFERROR(VLOOKUP(C18,$J$9:$K$20,2,FALSE),"0")+_xlfn.IFERROR(VLOOKUP(C21,$J$9:$K$20,2,FALSE),"0")+_xlfn.IFERROR(VLOOKUP(C24,$J$9:$K$20,2,FALSE),"0")+_xlfn.IFERROR(VLOOKUP(C27,$J$9:$K$20,2,FALSE),"0")+_xlfn.IFERROR(VLOOKUP(C30,$J$9:$K$20,2,FALSE),"0")+_xlfn.IFERROR(VLOOKUP(C33,$J$9:$K$20,2,FALSE),"0")+_xlfn.IFERROR(VLOOKUP(C36,$J$9:$K$20,2,FALSE),"0")+_xlfn.IFERROR(VLOOKUP(C39,$J$9:$K$20,2,FALSE),"0")+_xlfn.IFERROR(VLOOKUP(C42,$J$9:$K$20,2,FALSE),"0"))*24),"")*100,0),"")</f>
      </c>
    </row>
    <row r="48" spans="2:7" ht="13.5" customHeight="1">
      <c r="B48" s="410"/>
      <c r="C48" s="411"/>
      <c r="D48" s="401"/>
      <c r="E48" s="389"/>
      <c r="F48" s="389"/>
      <c r="G48" s="391"/>
    </row>
    <row r="49" spans="2:7" ht="13.5" customHeight="1">
      <c r="B49" s="410"/>
      <c r="C49" s="411"/>
      <c r="D49" s="415" t="s">
        <v>2</v>
      </c>
      <c r="E49" s="389">
        <f>IF(SUM(E45:E48)=0,"",SUM(E45:E48))</f>
      </c>
      <c r="F49" s="389">
        <f>IF(SUM(F11,F14,F17,F20,F23,F26,F29,F32,F35,F38,F41,F44)=0,"",SUM(F11,F14,F17,F20,F23,F26,F29,F32,F35,F38,F41,F44))</f>
      </c>
      <c r="G49" s="391">
        <f>_xlfn.IFERROR(ROUND(_xlfn.IFERROR(F49*1000/(E49*(_xlfn.IFERROR(VLOOKUP(C9,$J$9:$K$20,2,FALSE),"0")+_xlfn.IFERROR(VLOOKUP(C12,$J$9:$K$20,2,FALSE),"0")+_xlfn.IFERROR(VLOOKUP(C15,$J$9:$K$20,2,FALSE),"0")+_xlfn.IFERROR(VLOOKUP(C18,$J$9:$K$20,2,FALSE),"0")+_xlfn.IFERROR(VLOOKUP(C21,$J$9:$K$20,2,FALSE),"0")+_xlfn.IFERROR(VLOOKUP(C24,$J$9:$K$20,2,FALSE),"0")+_xlfn.IFERROR(VLOOKUP(C27,$J$9:$K$20,2,FALSE),"0")+_xlfn.IFERROR(VLOOKUP(C30,$J$9:$K$20,2,FALSE),"0")+_xlfn.IFERROR(VLOOKUP(C33,$J$9:$K$20,2,FALSE),"0")+_xlfn.IFERROR(VLOOKUP(C36,$J$9:$K$20,2,FALSE),"0")+_xlfn.IFERROR(VLOOKUP(C39,$J$9:$K$20,2,FALSE),"0")+_xlfn.IFERROR(VLOOKUP(C42,$J$9:$K$20,2,FALSE),"0"))*24),"")*100,0),"")</f>
      </c>
    </row>
    <row r="50" spans="2:7" ht="13.5" customHeight="1">
      <c r="B50" s="412"/>
      <c r="C50" s="413"/>
      <c r="D50" s="416"/>
      <c r="E50" s="390"/>
      <c r="F50" s="390"/>
      <c r="G50" s="392"/>
    </row>
    <row r="51" spans="3:7" ht="13.5" customHeight="1">
      <c r="C51" s="13"/>
      <c r="D51" s="14"/>
      <c r="E51" s="15"/>
      <c r="F51" s="15"/>
      <c r="G51" s="15"/>
    </row>
    <row r="52" spans="2:7" ht="13.5" customHeight="1">
      <c r="B52" s="16" t="s">
        <v>1</v>
      </c>
      <c r="D52" s="14"/>
      <c r="E52" s="15"/>
      <c r="F52" s="15"/>
      <c r="G52" s="15"/>
    </row>
    <row r="53" spans="2:7" ht="121.5" customHeight="1">
      <c r="B53" s="393"/>
      <c r="C53" s="394"/>
      <c r="D53" s="394"/>
      <c r="E53" s="394"/>
      <c r="F53" s="394"/>
      <c r="G53" s="395"/>
    </row>
    <row r="54" spans="2:7" ht="12" customHeight="1">
      <c r="B54" s="17" t="s">
        <v>0</v>
      </c>
      <c r="C54" s="396" t="s">
        <v>114</v>
      </c>
      <c r="D54" s="396"/>
      <c r="E54" s="396"/>
      <c r="F54" s="396"/>
      <c r="G54" s="396"/>
    </row>
    <row r="55" spans="2:7" s="18" customFormat="1" ht="12" customHeight="1">
      <c r="B55" s="387">
        <v>2</v>
      </c>
      <c r="C55" s="397" t="s">
        <v>113</v>
      </c>
      <c r="D55" s="397"/>
      <c r="E55" s="397"/>
      <c r="F55" s="397"/>
      <c r="G55" s="397"/>
    </row>
    <row r="56" spans="2:7" s="18" customFormat="1" ht="12">
      <c r="B56" s="387"/>
      <c r="C56" s="397"/>
      <c r="D56" s="397"/>
      <c r="E56" s="397"/>
      <c r="F56" s="397"/>
      <c r="G56" s="397"/>
    </row>
    <row r="57" spans="2:7" s="18" customFormat="1" ht="12">
      <c r="B57" s="387">
        <v>3</v>
      </c>
      <c r="C57" s="388" t="s">
        <v>115</v>
      </c>
      <c r="D57" s="388"/>
      <c r="E57" s="388"/>
      <c r="F57" s="388"/>
      <c r="G57" s="388"/>
    </row>
    <row r="58" spans="2:7" s="18" customFormat="1" ht="12">
      <c r="B58" s="387"/>
      <c r="C58" s="388"/>
      <c r="D58" s="388"/>
      <c r="E58" s="388"/>
      <c r="F58" s="388"/>
      <c r="G58" s="388"/>
    </row>
    <row r="59" s="18" customFormat="1" ht="12"/>
    <row r="60" s="18" customFormat="1" ht="12"/>
    <row r="61" s="18" customFormat="1" ht="12"/>
    <row r="62" s="18" customFormat="1" ht="12"/>
    <row r="63" s="18" customFormat="1" ht="12"/>
    <row r="64" s="18" customFormat="1" ht="12"/>
    <row r="65" s="18" customFormat="1" ht="12"/>
  </sheetData>
  <sheetProtection sheet="1" selectLockedCells="1"/>
  <mergeCells count="48">
    <mergeCell ref="B3:G3"/>
    <mergeCell ref="B5:C5"/>
    <mergeCell ref="B7:B8"/>
    <mergeCell ref="C7:C8"/>
    <mergeCell ref="D7:D8"/>
    <mergeCell ref="B9:B11"/>
    <mergeCell ref="C9:C11"/>
    <mergeCell ref="B12:B14"/>
    <mergeCell ref="C12:C14"/>
    <mergeCell ref="B15:B17"/>
    <mergeCell ref="C15:C17"/>
    <mergeCell ref="B18:B20"/>
    <mergeCell ref="C18:C20"/>
    <mergeCell ref="B21:B23"/>
    <mergeCell ref="C21:C23"/>
    <mergeCell ref="B24:B26"/>
    <mergeCell ref="C24:C26"/>
    <mergeCell ref="B27:B29"/>
    <mergeCell ref="C27:C29"/>
    <mergeCell ref="B30:B32"/>
    <mergeCell ref="C30:C32"/>
    <mergeCell ref="B33:B35"/>
    <mergeCell ref="C33:C35"/>
    <mergeCell ref="B36:B38"/>
    <mergeCell ref="C36:C38"/>
    <mergeCell ref="B39:B41"/>
    <mergeCell ref="C39:C41"/>
    <mergeCell ref="B42:B44"/>
    <mergeCell ref="C42:C44"/>
    <mergeCell ref="B45:C50"/>
    <mergeCell ref="D45:D46"/>
    <mergeCell ref="D49:D50"/>
    <mergeCell ref="E45:E46"/>
    <mergeCell ref="F45:F46"/>
    <mergeCell ref="G45:G46"/>
    <mergeCell ref="D47:D48"/>
    <mergeCell ref="E47:E48"/>
    <mergeCell ref="F47:F48"/>
    <mergeCell ref="G47:G48"/>
    <mergeCell ref="B57:B58"/>
    <mergeCell ref="C57:G58"/>
    <mergeCell ref="E49:E50"/>
    <mergeCell ref="F49:F50"/>
    <mergeCell ref="G49:G50"/>
    <mergeCell ref="B53:G53"/>
    <mergeCell ref="C54:G54"/>
    <mergeCell ref="B55:B56"/>
    <mergeCell ref="C55:G56"/>
  </mergeCells>
  <dataValidations count="9">
    <dataValidation type="list" allowBlank="1" showInputMessage="1" showErrorMessage="1" sqref="C12:C44">
      <formula1>"1,2,3,4,5,6,7,8,9,10,11,12"</formula1>
    </dataValidation>
    <dataValidation type="list" allowBlank="1" showInputMessage="1" showErrorMessage="1" error="リストの数値を選択してください。" sqref="C9:C11">
      <formula1>"1,2,3,4,5,6,7,8,9,10,11,12"</formula1>
    </dataValidation>
    <dataValidation type="custom" allowBlank="1" showInputMessage="1" showErrorMessage="1" errorTitle="負荷率エラー" error="負荷率が100％を超えています。&#10;電力量を確認してください。" sqref="F9:F10 F12:F13 F39:F40 F15:F16 F18:F19 F21:F22 F24:F25 F27:F28 F30:F31 F33:F34 F36:F37 F42:F43">
      <formula1>G9&lt;=100</formula1>
    </dataValidation>
    <dataValidation allowBlank="1" showInputMessage="1" showErrorMessage="1" errorTitle="負荷率エラー" error="負荷率が100％を超えています。&#10;電力量を確認してください。" sqref="E9"/>
    <dataValidation type="custom" allowBlank="1" showInputMessage="1" showErrorMessage="1" sqref="B9:B10 B12">
      <formula1>COUNTIF($B:$B,B1)=1</formula1>
    </dataValidation>
    <dataValidation type="custom" allowBlank="1" showInputMessage="1" showErrorMessage="1" sqref="B11">
      <formula1>COUNTIF($B:$B,使用計画（常時）!#REF!)=1</formula1>
    </dataValidation>
    <dataValidation type="custom" allowBlank="1" showInputMessage="1" showErrorMessage="1" sqref="B13:B14 B16">
      <formula1>COUNTIF($B:$B,使用計画（常時）!#REF!)=1</formula1>
    </dataValidation>
    <dataValidation type="custom" allowBlank="1" showInputMessage="1" showErrorMessage="1" sqref="B15">
      <formula1>COUNTIF($B:$B,B5)=1</formula1>
    </dataValidation>
    <dataValidation type="custom" allowBlank="1" showInputMessage="1" showErrorMessage="1" sqref="B17:B44">
      <formula1>COUNTIF($B:$B,B6)=1</formula1>
    </dataValidation>
  </dataValidations>
  <printOptions horizontalCentered="1" verticalCentered="1"/>
  <pageMargins left="0.1968503937007874" right="0.1968503937007874" top="0.1968503937007874" bottom="0.1968503937007874" header="0.35433070866141736" footer="0.1574803149606299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31"/>
  <sheetViews>
    <sheetView view="pageBreakPreview" zoomScaleSheetLayoutView="100" zoomScalePageLayoutView="0" workbookViewId="0" topLeftCell="A1">
      <selection activeCell="F10" sqref="F10"/>
    </sheetView>
  </sheetViews>
  <sheetFormatPr defaultColWidth="5.625" defaultRowHeight="13.5"/>
  <cols>
    <col min="1" max="1" width="7.375" style="51" customWidth="1"/>
    <col min="2" max="2" width="14.125" style="51" customWidth="1"/>
    <col min="3" max="3" width="16.875" style="51" customWidth="1"/>
    <col min="4" max="4" width="8.125" style="51" customWidth="1"/>
    <col min="5" max="5" width="3.625" style="51" customWidth="1"/>
    <col min="6" max="6" width="10.625" style="51" customWidth="1"/>
    <col min="7" max="8" width="13.625" style="51" customWidth="1"/>
    <col min="9" max="9" width="7.125" style="51" bestFit="1" customWidth="1"/>
    <col min="10" max="16384" width="5.625" style="51" customWidth="1"/>
  </cols>
  <sheetData>
    <row r="1" ht="13.5">
      <c r="A1" s="139" t="s">
        <v>201</v>
      </c>
    </row>
    <row r="2" ht="7.5" customHeight="1"/>
    <row r="3" spans="1:8" ht="21">
      <c r="A3" s="140" t="s">
        <v>13</v>
      </c>
      <c r="B3" s="141"/>
      <c r="C3" s="141"/>
      <c r="D3" s="141"/>
      <c r="E3" s="141"/>
      <c r="F3" s="141"/>
      <c r="G3" s="141"/>
      <c r="H3" s="141"/>
    </row>
    <row r="4" ht="9.75" customHeight="1"/>
    <row r="5" spans="1:12" ht="15.75">
      <c r="A5" s="142"/>
      <c r="B5" s="143" t="s">
        <v>10</v>
      </c>
      <c r="C5" s="143" t="s">
        <v>9</v>
      </c>
      <c r="D5" s="143" t="s">
        <v>8</v>
      </c>
      <c r="E5" s="144" t="s">
        <v>202</v>
      </c>
      <c r="F5" s="145"/>
      <c r="G5" s="145"/>
      <c r="H5" s="146"/>
      <c r="I5" s="147"/>
      <c r="J5" s="147"/>
      <c r="K5" s="147"/>
      <c r="L5" s="147"/>
    </row>
    <row r="6" spans="1:10" ht="15.75">
      <c r="A6" s="148"/>
      <c r="B6" s="149" t="s">
        <v>7</v>
      </c>
      <c r="C6" s="149" t="s">
        <v>203</v>
      </c>
      <c r="D6" s="149" t="s">
        <v>5</v>
      </c>
      <c r="E6" s="150" t="s">
        <v>204</v>
      </c>
      <c r="F6" s="151"/>
      <c r="G6" s="149" t="s">
        <v>205</v>
      </c>
      <c r="H6" s="152" t="s">
        <v>206</v>
      </c>
      <c r="I6" s="153"/>
      <c r="J6" s="153"/>
    </row>
    <row r="7" spans="1:10" ht="36" customHeight="1">
      <c r="A7" s="154"/>
      <c r="B7" s="155"/>
      <c r="C7" s="156"/>
      <c r="D7" s="157"/>
      <c r="E7" s="158"/>
      <c r="F7" s="159"/>
      <c r="G7" s="158"/>
      <c r="H7" s="160"/>
      <c r="I7" s="153"/>
      <c r="J7" s="153"/>
    </row>
    <row r="8" spans="1:10" ht="36" customHeight="1">
      <c r="A8" s="154"/>
      <c r="B8" s="155"/>
      <c r="C8" s="156"/>
      <c r="D8" s="157"/>
      <c r="E8" s="158"/>
      <c r="F8" s="159"/>
      <c r="G8" s="158"/>
      <c r="H8" s="160"/>
      <c r="I8" s="153"/>
      <c r="J8" s="153"/>
    </row>
    <row r="9" spans="1:10" ht="36" customHeight="1">
      <c r="A9" s="154"/>
      <c r="B9" s="155"/>
      <c r="C9" s="156"/>
      <c r="D9" s="157"/>
      <c r="E9" s="158"/>
      <c r="F9" s="159"/>
      <c r="G9" s="158"/>
      <c r="H9" s="160"/>
      <c r="I9" s="153"/>
      <c r="J9" s="153"/>
    </row>
    <row r="10" spans="1:10" ht="36" customHeight="1">
      <c r="A10" s="154"/>
      <c r="B10" s="155"/>
      <c r="C10" s="156"/>
      <c r="D10" s="157"/>
      <c r="E10" s="158"/>
      <c r="F10" s="159"/>
      <c r="G10" s="158"/>
      <c r="H10" s="160"/>
      <c r="I10" s="153"/>
      <c r="J10" s="153"/>
    </row>
    <row r="11" spans="1:10" ht="36" customHeight="1">
      <c r="A11" s="154"/>
      <c r="B11" s="155"/>
      <c r="C11" s="156"/>
      <c r="D11" s="157"/>
      <c r="E11" s="158"/>
      <c r="F11" s="159"/>
      <c r="G11" s="158"/>
      <c r="H11" s="160"/>
      <c r="I11" s="153"/>
      <c r="J11" s="153"/>
    </row>
    <row r="12" spans="1:10" ht="36" customHeight="1">
      <c r="A12" s="154"/>
      <c r="B12" s="155"/>
      <c r="C12" s="156"/>
      <c r="D12" s="157"/>
      <c r="E12" s="158"/>
      <c r="F12" s="159"/>
      <c r="G12" s="158"/>
      <c r="H12" s="160"/>
      <c r="I12" s="153"/>
      <c r="J12" s="153"/>
    </row>
    <row r="13" spans="1:10" ht="36" customHeight="1">
      <c r="A13" s="154"/>
      <c r="B13" s="155"/>
      <c r="C13" s="156"/>
      <c r="D13" s="157"/>
      <c r="E13" s="158"/>
      <c r="F13" s="159"/>
      <c r="G13" s="158"/>
      <c r="H13" s="160"/>
      <c r="I13" s="153"/>
      <c r="J13" s="153"/>
    </row>
    <row r="14" spans="1:10" ht="36" customHeight="1">
      <c r="A14" s="154"/>
      <c r="B14" s="155"/>
      <c r="C14" s="156"/>
      <c r="D14" s="157"/>
      <c r="E14" s="158"/>
      <c r="F14" s="159"/>
      <c r="G14" s="158"/>
      <c r="H14" s="160"/>
      <c r="I14" s="153"/>
      <c r="J14" s="153"/>
    </row>
    <row r="15" spans="1:10" ht="36" customHeight="1">
      <c r="A15" s="154"/>
      <c r="B15" s="155"/>
      <c r="C15" s="156"/>
      <c r="D15" s="157"/>
      <c r="E15" s="158"/>
      <c r="F15" s="159"/>
      <c r="G15" s="158"/>
      <c r="H15" s="160"/>
      <c r="I15" s="153"/>
      <c r="J15" s="153"/>
    </row>
    <row r="16" spans="1:10" ht="36" customHeight="1">
      <c r="A16" s="154"/>
      <c r="B16" s="155"/>
      <c r="C16" s="156"/>
      <c r="D16" s="157"/>
      <c r="E16" s="158"/>
      <c r="F16" s="159"/>
      <c r="G16" s="158"/>
      <c r="H16" s="160"/>
      <c r="I16" s="153"/>
      <c r="J16" s="153"/>
    </row>
    <row r="17" spans="1:10" ht="36" customHeight="1">
      <c r="A17" s="154"/>
      <c r="B17" s="155"/>
      <c r="C17" s="156"/>
      <c r="D17" s="157"/>
      <c r="E17" s="158"/>
      <c r="F17" s="159"/>
      <c r="G17" s="158"/>
      <c r="H17" s="160"/>
      <c r="I17" s="153"/>
      <c r="J17" s="153"/>
    </row>
    <row r="18" spans="1:10" ht="36" customHeight="1">
      <c r="A18" s="154"/>
      <c r="B18" s="155"/>
      <c r="C18" s="156"/>
      <c r="D18" s="157"/>
      <c r="E18" s="158"/>
      <c r="F18" s="159"/>
      <c r="G18" s="158"/>
      <c r="H18" s="160"/>
      <c r="I18" s="153"/>
      <c r="J18" s="153"/>
    </row>
    <row r="19" spans="1:8" ht="36" customHeight="1">
      <c r="A19" s="154"/>
      <c r="B19" s="158"/>
      <c r="C19" s="158"/>
      <c r="D19" s="158"/>
      <c r="E19" s="158"/>
      <c r="F19" s="159"/>
      <c r="G19" s="158"/>
      <c r="H19" s="160"/>
    </row>
    <row r="20" spans="1:8" s="165" customFormat="1" ht="15" customHeight="1">
      <c r="A20" s="161"/>
      <c r="B20" s="162"/>
      <c r="C20" s="162"/>
      <c r="D20" s="162"/>
      <c r="E20" s="162"/>
      <c r="F20" s="163" t="s">
        <v>207</v>
      </c>
      <c r="G20" s="163"/>
      <c r="H20" s="164"/>
    </row>
    <row r="21" spans="1:8" ht="19.5" customHeight="1">
      <c r="A21" s="161"/>
      <c r="B21" s="162"/>
      <c r="C21" s="162"/>
      <c r="D21" s="162"/>
      <c r="E21" s="166"/>
      <c r="F21" s="167" t="s">
        <v>204</v>
      </c>
      <c r="G21" s="2"/>
      <c r="H21" s="168" t="s">
        <v>208</v>
      </c>
    </row>
    <row r="22" spans="1:10" ht="19.5" customHeight="1">
      <c r="A22" s="169" t="s">
        <v>4</v>
      </c>
      <c r="B22" s="170"/>
      <c r="C22" s="171"/>
      <c r="D22" s="172"/>
      <c r="E22" s="173"/>
      <c r="F22" s="167" t="s">
        <v>209</v>
      </c>
      <c r="G22" s="2"/>
      <c r="H22" s="168" t="s">
        <v>208</v>
      </c>
      <c r="I22" s="153"/>
      <c r="J22" s="153"/>
    </row>
    <row r="23" spans="1:8" ht="19.5" customHeight="1">
      <c r="A23" s="161"/>
      <c r="B23" s="162"/>
      <c r="C23" s="162"/>
      <c r="D23" s="162"/>
      <c r="E23" s="166"/>
      <c r="F23" s="174" t="s">
        <v>210</v>
      </c>
      <c r="G23" s="2"/>
      <c r="H23" s="168" t="s">
        <v>208</v>
      </c>
    </row>
    <row r="24" spans="1:8" ht="19.5" customHeight="1">
      <c r="A24" s="175"/>
      <c r="B24" s="176"/>
      <c r="C24" s="176"/>
      <c r="D24" s="176"/>
      <c r="E24" s="177"/>
      <c r="F24" s="178" t="s">
        <v>211</v>
      </c>
      <c r="G24" s="179"/>
      <c r="H24" s="180" t="s">
        <v>208</v>
      </c>
    </row>
    <row r="25" spans="1:2" s="183" customFormat="1" ht="18" customHeight="1">
      <c r="A25" s="181" t="s">
        <v>0</v>
      </c>
      <c r="B25" s="182" t="s">
        <v>212</v>
      </c>
    </row>
    <row r="26" spans="1:2" s="183" customFormat="1" ht="12">
      <c r="A26" s="181"/>
      <c r="B26" s="182"/>
    </row>
    <row r="27" spans="1:2" s="183" customFormat="1" ht="12">
      <c r="A27" s="181">
        <v>2</v>
      </c>
      <c r="B27" s="182" t="s">
        <v>213</v>
      </c>
    </row>
    <row r="28" s="183" customFormat="1" ht="12"/>
    <row r="29" s="183" customFormat="1" ht="12"/>
    <row r="30" s="183" customFormat="1" ht="12"/>
    <row r="31" s="183" customFormat="1" ht="12">
      <c r="A31" s="184" t="s">
        <v>214</v>
      </c>
    </row>
    <row r="32" s="183" customFormat="1" ht="12"/>
    <row r="33" s="183" customFormat="1" ht="12"/>
    <row r="34" s="183" customFormat="1" ht="12"/>
    <row r="35" s="183" customFormat="1" ht="12"/>
    <row r="36" s="183" customFormat="1" ht="12"/>
    <row r="37" s="183" customFormat="1" ht="12"/>
    <row r="38" s="183" customFormat="1" ht="12"/>
    <row r="39" s="183" customFormat="1" ht="12"/>
  </sheetData>
  <sheetProtection/>
  <printOptions horizontalCentered="1"/>
  <pageMargins left="0.5905511811023623" right="0.5905511811023623" top="0.984251968503937" bottom="0.984251968503937" header="0.5118110236220472" footer="0.5118110236220472"/>
  <pageSetup horizontalDpi="360" verticalDpi="36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2:AK29"/>
  <sheetViews>
    <sheetView showGridLines="0" zoomScalePageLayoutView="0" workbookViewId="0" topLeftCell="A1">
      <selection activeCell="H38" sqref="H38"/>
    </sheetView>
  </sheetViews>
  <sheetFormatPr defaultColWidth="9.00390625" defaultRowHeight="13.5"/>
  <cols>
    <col min="1" max="1" width="18.25390625" style="51" customWidth="1"/>
    <col min="2" max="2" width="43.75390625" style="51" customWidth="1"/>
    <col min="3" max="3" width="27.00390625" style="51" customWidth="1"/>
    <col min="4" max="16384" width="9.00390625" style="51" customWidth="1"/>
  </cols>
  <sheetData>
    <row r="2" ht="21">
      <c r="A2" s="185"/>
    </row>
    <row r="3" spans="1:37" ht="21">
      <c r="A3" s="140" t="s">
        <v>215</v>
      </c>
      <c r="B3" s="141"/>
      <c r="C3" s="141"/>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row>
    <row r="6" ht="16.5">
      <c r="A6" s="186" t="s">
        <v>216</v>
      </c>
    </row>
    <row r="7" ht="12.75">
      <c r="C7" s="187" t="s">
        <v>217</v>
      </c>
    </row>
    <row r="8" ht="12.75">
      <c r="H8" s="188"/>
    </row>
    <row r="10" spans="2:5" ht="19.5" customHeight="1">
      <c r="B10" s="189" t="s">
        <v>218</v>
      </c>
      <c r="E10" s="190"/>
    </row>
    <row r="11" spans="2:5" ht="19.5" customHeight="1">
      <c r="B11" s="189" t="s">
        <v>219</v>
      </c>
      <c r="E11" s="190"/>
    </row>
    <row r="12" spans="2:10" ht="19.5" customHeight="1">
      <c r="B12" s="189" t="s">
        <v>220</v>
      </c>
      <c r="C12" s="187" t="s">
        <v>122</v>
      </c>
      <c r="E12" s="190"/>
      <c r="I12" s="187"/>
      <c r="J12" s="191"/>
    </row>
    <row r="14" spans="1:10" ht="30.75" customHeight="1">
      <c r="A14" s="141" t="s">
        <v>221</v>
      </c>
      <c r="B14" s="141"/>
      <c r="C14" s="141"/>
      <c r="D14" s="147"/>
      <c r="E14" s="147"/>
      <c r="F14" s="147"/>
      <c r="G14" s="147"/>
      <c r="H14" s="147"/>
      <c r="I14" s="147"/>
      <c r="J14" s="147"/>
    </row>
    <row r="16" spans="1:3" ht="43.5" customHeight="1">
      <c r="A16" s="192" t="s">
        <v>222</v>
      </c>
      <c r="B16" s="193" t="s">
        <v>223</v>
      </c>
      <c r="C16" s="194" t="s">
        <v>224</v>
      </c>
    </row>
    <row r="17" spans="1:3" s="3" customFormat="1" ht="45" customHeight="1">
      <c r="A17" s="137" t="s">
        <v>225</v>
      </c>
      <c r="B17" s="195"/>
      <c r="C17" s="196"/>
    </row>
    <row r="18" spans="1:3" s="3" customFormat="1" ht="45" customHeight="1">
      <c r="A18" s="197" t="s">
        <v>226</v>
      </c>
      <c r="B18" s="198"/>
      <c r="C18" s="199" t="s">
        <v>137</v>
      </c>
    </row>
    <row r="19" spans="1:3" s="3" customFormat="1" ht="45" customHeight="1">
      <c r="A19" s="137" t="s">
        <v>225</v>
      </c>
      <c r="B19" s="195"/>
      <c r="C19" s="196"/>
    </row>
    <row r="20" spans="1:3" s="3" customFormat="1" ht="45" customHeight="1">
      <c r="A20" s="197" t="s">
        <v>226</v>
      </c>
      <c r="B20" s="198"/>
      <c r="C20" s="199" t="s">
        <v>137</v>
      </c>
    </row>
    <row r="21" spans="1:3" s="3" customFormat="1" ht="45" customHeight="1">
      <c r="A21" s="137" t="s">
        <v>225</v>
      </c>
      <c r="B21" s="195"/>
      <c r="C21" s="196"/>
    </row>
    <row r="22" spans="1:3" ht="45" customHeight="1">
      <c r="A22" s="197" t="s">
        <v>226</v>
      </c>
      <c r="B22" s="198"/>
      <c r="C22" s="199" t="s">
        <v>137</v>
      </c>
    </row>
    <row r="23" spans="1:3" ht="45" customHeight="1">
      <c r="A23" s="137" t="s">
        <v>225</v>
      </c>
      <c r="B23" s="195"/>
      <c r="C23" s="196"/>
    </row>
    <row r="24" spans="1:3" ht="45" customHeight="1">
      <c r="A24" s="197" t="s">
        <v>226</v>
      </c>
      <c r="B24" s="198"/>
      <c r="C24" s="199" t="s">
        <v>137</v>
      </c>
    </row>
    <row r="25" spans="1:3" ht="45" customHeight="1">
      <c r="A25" s="137" t="s">
        <v>225</v>
      </c>
      <c r="B25" s="195"/>
      <c r="C25" s="196"/>
    </row>
    <row r="26" spans="1:3" ht="45" customHeight="1">
      <c r="A26" s="138" t="s">
        <v>226</v>
      </c>
      <c r="B26" s="200"/>
      <c r="C26" s="201" t="s">
        <v>137</v>
      </c>
    </row>
    <row r="27" spans="1:12" s="1" customFormat="1" ht="21" customHeight="1">
      <c r="A27" s="424"/>
      <c r="B27" s="424"/>
      <c r="C27" s="424"/>
      <c r="D27" s="202"/>
      <c r="E27" s="202"/>
      <c r="F27" s="202"/>
      <c r="G27" s="202"/>
      <c r="H27" s="202"/>
      <c r="I27" s="202"/>
      <c r="J27" s="202"/>
      <c r="K27" s="202"/>
      <c r="L27" s="202"/>
    </row>
    <row r="28" spans="1:12" s="1" customFormat="1" ht="63.75" customHeight="1">
      <c r="A28" s="425" t="s">
        <v>227</v>
      </c>
      <c r="B28" s="426"/>
      <c r="C28" s="427"/>
      <c r="D28" s="203"/>
      <c r="E28" s="203"/>
      <c r="F28" s="203"/>
      <c r="G28" s="203"/>
      <c r="H28" s="203"/>
      <c r="I28" s="203"/>
      <c r="J28" s="203"/>
      <c r="K28" s="203"/>
      <c r="L28" s="204"/>
    </row>
    <row r="29" ht="12.75">
      <c r="A29" s="205"/>
    </row>
  </sheetData>
  <sheetProtection/>
  <mergeCells count="2">
    <mergeCell ref="A27:C27"/>
    <mergeCell ref="A28:C28"/>
  </mergeCells>
  <printOptions horizontalCentered="1"/>
  <pageMargins left="0.5905511811023623" right="0.5905511811023623" top="0.5905511811023623" bottom="0.42" header="0.5118110236220472" footer="0.26"/>
  <pageSetup horizontalDpi="360" verticalDpi="36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DJ52"/>
  <sheetViews>
    <sheetView showGridLines="0" zoomScale="40" zoomScaleNormal="40" zoomScaleSheetLayoutView="55" zoomScalePageLayoutView="0" workbookViewId="0" topLeftCell="A1">
      <selection activeCell="B12" sqref="B12:L12"/>
    </sheetView>
  </sheetViews>
  <sheetFormatPr defaultColWidth="9.00390625" defaultRowHeight="13.5"/>
  <cols>
    <col min="1" max="45" width="2.625" style="3" customWidth="1"/>
    <col min="46" max="46" width="2.75390625" style="3" customWidth="1"/>
    <col min="47" max="96" width="2.625" style="3" customWidth="1"/>
    <col min="97" max="16384" width="9.00390625" style="3" customWidth="1"/>
  </cols>
  <sheetData>
    <row r="1" ht="16.5">
      <c r="B1" s="34" t="s">
        <v>14</v>
      </c>
    </row>
    <row r="2" ht="27" customHeight="1" thickBot="1">
      <c r="B2" s="36" t="s">
        <v>105</v>
      </c>
    </row>
    <row r="3" spans="2:114" ht="18" customHeight="1" thickTop="1">
      <c r="B3" s="479" t="s">
        <v>104</v>
      </c>
      <c r="C3" s="476"/>
      <c r="D3" s="476"/>
      <c r="E3" s="476"/>
      <c r="F3" s="476"/>
      <c r="G3" s="476"/>
      <c r="H3" s="476"/>
      <c r="I3" s="476"/>
      <c r="J3" s="476"/>
      <c r="K3" s="476"/>
      <c r="L3" s="476"/>
      <c r="M3" s="478" t="s">
        <v>91</v>
      </c>
      <c r="N3" s="478"/>
      <c r="O3" s="478"/>
      <c r="P3" s="478"/>
      <c r="Q3" s="478"/>
      <c r="R3" s="478"/>
      <c r="S3" s="478"/>
      <c r="T3" s="476" t="s">
        <v>100</v>
      </c>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c r="AS3" s="476"/>
      <c r="AT3" s="476"/>
      <c r="AU3" s="477"/>
      <c r="AV3" s="2"/>
      <c r="AW3" s="2"/>
      <c r="AX3" s="2"/>
      <c r="CS3" s="2"/>
      <c r="CT3" s="2"/>
      <c r="CU3" s="2"/>
      <c r="CV3" s="2"/>
      <c r="CW3" s="2"/>
      <c r="CX3" s="2"/>
      <c r="CY3" s="2"/>
      <c r="CZ3" s="2"/>
      <c r="DA3" s="2"/>
      <c r="DB3" s="2"/>
      <c r="DC3" s="2"/>
      <c r="DD3" s="2"/>
      <c r="DE3" s="2"/>
      <c r="DF3" s="2"/>
      <c r="DG3" s="2"/>
      <c r="DH3" s="2"/>
      <c r="DI3" s="2"/>
      <c r="DJ3" s="2"/>
    </row>
    <row r="4" spans="2:114" ht="18" customHeight="1">
      <c r="B4" s="474"/>
      <c r="C4" s="468"/>
      <c r="D4" s="468"/>
      <c r="E4" s="468"/>
      <c r="F4" s="468"/>
      <c r="G4" s="468"/>
      <c r="H4" s="468"/>
      <c r="I4" s="468"/>
      <c r="J4" s="468"/>
      <c r="K4" s="468"/>
      <c r="L4" s="468"/>
      <c r="M4" s="472"/>
      <c r="N4" s="472"/>
      <c r="O4" s="472"/>
      <c r="P4" s="472"/>
      <c r="Q4" s="472"/>
      <c r="R4" s="472"/>
      <c r="S4" s="472"/>
      <c r="T4" s="468"/>
      <c r="U4" s="468"/>
      <c r="V4" s="468"/>
      <c r="W4" s="468"/>
      <c r="X4" s="468"/>
      <c r="Y4" s="468"/>
      <c r="Z4" s="468"/>
      <c r="AA4" s="468"/>
      <c r="AB4" s="468"/>
      <c r="AC4" s="468"/>
      <c r="AD4" s="468"/>
      <c r="AE4" s="468"/>
      <c r="AF4" s="468"/>
      <c r="AG4" s="468"/>
      <c r="AH4" s="468"/>
      <c r="AI4" s="468"/>
      <c r="AJ4" s="468"/>
      <c r="AK4" s="468"/>
      <c r="AL4" s="468"/>
      <c r="AM4" s="468"/>
      <c r="AN4" s="468"/>
      <c r="AO4" s="468"/>
      <c r="AP4" s="468"/>
      <c r="AQ4" s="468"/>
      <c r="AR4" s="468"/>
      <c r="AS4" s="468"/>
      <c r="AT4" s="468"/>
      <c r="AU4" s="469"/>
      <c r="AV4" s="2"/>
      <c r="AW4" s="2"/>
      <c r="AX4" s="2"/>
      <c r="CS4" s="2"/>
      <c r="CT4" s="2"/>
      <c r="CU4" s="2"/>
      <c r="CV4" s="2"/>
      <c r="CW4" s="2"/>
      <c r="CX4" s="2"/>
      <c r="CY4" s="2"/>
      <c r="CZ4" s="2"/>
      <c r="DA4" s="2"/>
      <c r="DB4" s="2"/>
      <c r="DC4" s="2"/>
      <c r="DD4" s="2"/>
      <c r="DE4" s="2"/>
      <c r="DF4" s="2"/>
      <c r="DG4" s="2"/>
      <c r="DH4" s="2"/>
      <c r="DI4" s="2"/>
      <c r="DJ4" s="2"/>
    </row>
    <row r="5" spans="2:114" ht="18" customHeight="1">
      <c r="B5" s="474" t="s">
        <v>103</v>
      </c>
      <c r="C5" s="468"/>
      <c r="D5" s="468"/>
      <c r="E5" s="468"/>
      <c r="F5" s="468"/>
      <c r="G5" s="468"/>
      <c r="H5" s="468"/>
      <c r="I5" s="468"/>
      <c r="J5" s="468"/>
      <c r="K5" s="468"/>
      <c r="L5" s="468"/>
      <c r="M5" s="472" t="s">
        <v>91</v>
      </c>
      <c r="N5" s="472"/>
      <c r="O5" s="472"/>
      <c r="P5" s="472"/>
      <c r="Q5" s="472"/>
      <c r="R5" s="472"/>
      <c r="S5" s="472"/>
      <c r="T5" s="468" t="s">
        <v>101</v>
      </c>
      <c r="U5" s="468"/>
      <c r="V5" s="468"/>
      <c r="W5" s="468"/>
      <c r="X5" s="468"/>
      <c r="Y5" s="468"/>
      <c r="Z5" s="468"/>
      <c r="AA5" s="468"/>
      <c r="AB5" s="468"/>
      <c r="AC5" s="468"/>
      <c r="AD5" s="468"/>
      <c r="AE5" s="468"/>
      <c r="AF5" s="468"/>
      <c r="AG5" s="468"/>
      <c r="AH5" s="468"/>
      <c r="AI5" s="468"/>
      <c r="AJ5" s="468"/>
      <c r="AK5" s="468"/>
      <c r="AL5" s="468"/>
      <c r="AM5" s="468"/>
      <c r="AN5" s="468"/>
      <c r="AO5" s="468"/>
      <c r="AP5" s="468"/>
      <c r="AQ5" s="468"/>
      <c r="AR5" s="468"/>
      <c r="AS5" s="468"/>
      <c r="AT5" s="468"/>
      <c r="AU5" s="469"/>
      <c r="AV5" s="2"/>
      <c r="AW5" s="2"/>
      <c r="AX5" s="2"/>
      <c r="CS5" s="2"/>
      <c r="CT5" s="2"/>
      <c r="CU5" s="2"/>
      <c r="CV5" s="2"/>
      <c r="CW5" s="2"/>
      <c r="CX5" s="2"/>
      <c r="CY5" s="2"/>
      <c r="CZ5" s="2"/>
      <c r="DA5" s="2"/>
      <c r="DB5" s="2"/>
      <c r="DC5" s="2"/>
      <c r="DD5" s="2"/>
      <c r="DE5" s="2"/>
      <c r="DF5" s="2"/>
      <c r="DG5" s="2"/>
      <c r="DH5" s="2"/>
      <c r="DI5" s="2"/>
      <c r="DJ5" s="2"/>
    </row>
    <row r="6" spans="2:114" ht="18" customHeight="1" thickBot="1">
      <c r="B6" s="475"/>
      <c r="C6" s="470"/>
      <c r="D6" s="470"/>
      <c r="E6" s="470"/>
      <c r="F6" s="470"/>
      <c r="G6" s="470"/>
      <c r="H6" s="470"/>
      <c r="I6" s="470"/>
      <c r="J6" s="470"/>
      <c r="K6" s="470"/>
      <c r="L6" s="470"/>
      <c r="M6" s="473"/>
      <c r="N6" s="473"/>
      <c r="O6" s="473"/>
      <c r="P6" s="473"/>
      <c r="Q6" s="473"/>
      <c r="R6" s="473"/>
      <c r="S6" s="473"/>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1"/>
      <c r="AV6" s="2"/>
      <c r="AW6" s="2"/>
      <c r="AX6" s="2"/>
      <c r="CS6" s="2"/>
      <c r="CT6" s="2"/>
      <c r="CU6" s="2"/>
      <c r="CV6" s="2"/>
      <c r="CW6" s="2"/>
      <c r="CX6" s="2"/>
      <c r="CY6" s="2"/>
      <c r="CZ6" s="2"/>
      <c r="DA6" s="2"/>
      <c r="DB6" s="2"/>
      <c r="DC6" s="2"/>
      <c r="DD6" s="2"/>
      <c r="DE6" s="2"/>
      <c r="DF6" s="2"/>
      <c r="DG6" s="2"/>
      <c r="DH6" s="2"/>
      <c r="DI6" s="2"/>
      <c r="DJ6" s="2"/>
    </row>
    <row r="7" ht="13.5" customHeight="1" thickBot="1" thickTop="1"/>
    <row r="8" spans="2:96" ht="13.5" customHeight="1">
      <c r="B8" s="441" t="s">
        <v>15</v>
      </c>
      <c r="C8" s="442"/>
      <c r="D8" s="442"/>
      <c r="E8" s="442"/>
      <c r="F8" s="442"/>
      <c r="G8" s="442"/>
      <c r="H8" s="442"/>
      <c r="I8" s="442"/>
      <c r="J8" s="442"/>
      <c r="K8" s="442"/>
      <c r="L8" s="442"/>
      <c r="M8" s="431" t="s">
        <v>16</v>
      </c>
      <c r="N8" s="431"/>
      <c r="O8" s="433" t="s">
        <v>17</v>
      </c>
      <c r="P8" s="433"/>
      <c r="Q8" s="431"/>
      <c r="R8" s="431"/>
      <c r="S8" s="431"/>
      <c r="T8" s="433" t="s">
        <v>89</v>
      </c>
      <c r="U8" s="431"/>
      <c r="V8" s="431"/>
      <c r="W8" s="431"/>
      <c r="X8" s="431"/>
      <c r="Y8" s="431"/>
      <c r="Z8" s="431"/>
      <c r="AA8" s="431"/>
      <c r="AB8" s="431" t="s">
        <v>90</v>
      </c>
      <c r="AC8" s="431"/>
      <c r="AD8" s="431"/>
      <c r="AE8" s="431"/>
      <c r="AF8" s="431"/>
      <c r="AG8" s="431"/>
      <c r="AH8" s="431"/>
      <c r="AI8" s="431"/>
      <c r="AJ8" s="431"/>
      <c r="AK8" s="431"/>
      <c r="AL8" s="433" t="s">
        <v>88</v>
      </c>
      <c r="AM8" s="433"/>
      <c r="AN8" s="433"/>
      <c r="AO8" s="433"/>
      <c r="AP8" s="433"/>
      <c r="AQ8" s="433"/>
      <c r="AR8" s="433"/>
      <c r="AS8" s="433"/>
      <c r="AT8" s="433"/>
      <c r="AU8" s="437"/>
      <c r="AY8" s="441" t="s">
        <v>15</v>
      </c>
      <c r="AZ8" s="442"/>
      <c r="BA8" s="442"/>
      <c r="BB8" s="442"/>
      <c r="BC8" s="442"/>
      <c r="BD8" s="442"/>
      <c r="BE8" s="442"/>
      <c r="BF8" s="442"/>
      <c r="BG8" s="442"/>
      <c r="BH8" s="442"/>
      <c r="BI8" s="442"/>
      <c r="BJ8" s="431" t="s">
        <v>16</v>
      </c>
      <c r="BK8" s="431"/>
      <c r="BL8" s="433" t="s">
        <v>17</v>
      </c>
      <c r="BM8" s="431"/>
      <c r="BN8" s="431"/>
      <c r="BO8" s="431"/>
      <c r="BP8" s="431"/>
      <c r="BQ8" s="433" t="s">
        <v>18</v>
      </c>
      <c r="BR8" s="431"/>
      <c r="BS8" s="431"/>
      <c r="BT8" s="431"/>
      <c r="BU8" s="431"/>
      <c r="BV8" s="431"/>
      <c r="BW8" s="431"/>
      <c r="BX8" s="431"/>
      <c r="BY8" s="431" t="s">
        <v>19</v>
      </c>
      <c r="BZ8" s="431"/>
      <c r="CA8" s="431"/>
      <c r="CB8" s="431"/>
      <c r="CC8" s="431"/>
      <c r="CD8" s="431"/>
      <c r="CE8" s="431"/>
      <c r="CF8" s="431"/>
      <c r="CG8" s="431"/>
      <c r="CH8" s="431"/>
      <c r="CI8" s="433" t="s">
        <v>88</v>
      </c>
      <c r="CJ8" s="433"/>
      <c r="CK8" s="433"/>
      <c r="CL8" s="433"/>
      <c r="CM8" s="433"/>
      <c r="CN8" s="433"/>
      <c r="CO8" s="433"/>
      <c r="CP8" s="433"/>
      <c r="CQ8" s="433"/>
      <c r="CR8" s="437"/>
    </row>
    <row r="9" spans="2:96" ht="13.5" customHeight="1">
      <c r="B9" s="443"/>
      <c r="C9" s="444"/>
      <c r="D9" s="444"/>
      <c r="E9" s="444"/>
      <c r="F9" s="444"/>
      <c r="G9" s="444"/>
      <c r="H9" s="444"/>
      <c r="I9" s="444"/>
      <c r="J9" s="444"/>
      <c r="K9" s="444"/>
      <c r="L9" s="444"/>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8"/>
      <c r="AM9" s="438"/>
      <c r="AN9" s="438"/>
      <c r="AO9" s="438"/>
      <c r="AP9" s="438"/>
      <c r="AQ9" s="438"/>
      <c r="AR9" s="438"/>
      <c r="AS9" s="438"/>
      <c r="AT9" s="438"/>
      <c r="AU9" s="439"/>
      <c r="AY9" s="443"/>
      <c r="AZ9" s="444"/>
      <c r="BA9" s="444"/>
      <c r="BB9" s="444"/>
      <c r="BC9" s="444"/>
      <c r="BD9" s="444"/>
      <c r="BE9" s="444"/>
      <c r="BF9" s="444"/>
      <c r="BG9" s="444"/>
      <c r="BH9" s="444"/>
      <c r="BI9" s="444"/>
      <c r="BJ9" s="432"/>
      <c r="BK9" s="432"/>
      <c r="BL9" s="432"/>
      <c r="BM9" s="432"/>
      <c r="BN9" s="432"/>
      <c r="BO9" s="432"/>
      <c r="BP9" s="432"/>
      <c r="BQ9" s="432"/>
      <c r="BR9" s="432"/>
      <c r="BS9" s="432"/>
      <c r="BT9" s="432"/>
      <c r="BU9" s="432"/>
      <c r="BV9" s="432"/>
      <c r="BW9" s="432"/>
      <c r="BX9" s="432"/>
      <c r="BY9" s="432"/>
      <c r="BZ9" s="432"/>
      <c r="CA9" s="432"/>
      <c r="CB9" s="432"/>
      <c r="CC9" s="432"/>
      <c r="CD9" s="432"/>
      <c r="CE9" s="432"/>
      <c r="CF9" s="432"/>
      <c r="CG9" s="432"/>
      <c r="CH9" s="432"/>
      <c r="CI9" s="438"/>
      <c r="CJ9" s="438"/>
      <c r="CK9" s="438"/>
      <c r="CL9" s="438"/>
      <c r="CM9" s="438"/>
      <c r="CN9" s="438"/>
      <c r="CO9" s="438"/>
      <c r="CP9" s="438"/>
      <c r="CQ9" s="438"/>
      <c r="CR9" s="439"/>
    </row>
    <row r="10" spans="2:96" ht="13.5" customHeight="1">
      <c r="B10" s="443"/>
      <c r="C10" s="444"/>
      <c r="D10" s="444"/>
      <c r="E10" s="444"/>
      <c r="F10" s="444"/>
      <c r="G10" s="444"/>
      <c r="H10" s="444"/>
      <c r="I10" s="444"/>
      <c r="J10" s="444"/>
      <c r="K10" s="444"/>
      <c r="L10" s="444"/>
      <c r="M10" s="432"/>
      <c r="N10" s="432"/>
      <c r="O10" s="432"/>
      <c r="P10" s="432"/>
      <c r="Q10" s="432"/>
      <c r="R10" s="432"/>
      <c r="S10" s="432"/>
      <c r="T10" s="432"/>
      <c r="U10" s="432"/>
      <c r="V10" s="432"/>
      <c r="W10" s="432"/>
      <c r="X10" s="432"/>
      <c r="Y10" s="432"/>
      <c r="Z10" s="432"/>
      <c r="AA10" s="432"/>
      <c r="AB10" s="432" t="s">
        <v>50</v>
      </c>
      <c r="AC10" s="432"/>
      <c r="AD10" s="432"/>
      <c r="AE10" s="432"/>
      <c r="AF10" s="432"/>
      <c r="AG10" s="432" t="s">
        <v>51</v>
      </c>
      <c r="AH10" s="432"/>
      <c r="AI10" s="432"/>
      <c r="AJ10" s="432"/>
      <c r="AK10" s="432"/>
      <c r="AL10" s="432" t="s">
        <v>52</v>
      </c>
      <c r="AM10" s="432"/>
      <c r="AN10" s="432"/>
      <c r="AO10" s="432"/>
      <c r="AP10" s="432"/>
      <c r="AQ10" s="432" t="s">
        <v>53</v>
      </c>
      <c r="AR10" s="432"/>
      <c r="AS10" s="432"/>
      <c r="AT10" s="432"/>
      <c r="AU10" s="440"/>
      <c r="AY10" s="443"/>
      <c r="AZ10" s="444"/>
      <c r="BA10" s="444"/>
      <c r="BB10" s="444"/>
      <c r="BC10" s="444"/>
      <c r="BD10" s="444"/>
      <c r="BE10" s="444"/>
      <c r="BF10" s="444"/>
      <c r="BG10" s="444"/>
      <c r="BH10" s="444"/>
      <c r="BI10" s="444"/>
      <c r="BJ10" s="432"/>
      <c r="BK10" s="432"/>
      <c r="BL10" s="432"/>
      <c r="BM10" s="432"/>
      <c r="BN10" s="432"/>
      <c r="BO10" s="432"/>
      <c r="BP10" s="432"/>
      <c r="BQ10" s="432"/>
      <c r="BR10" s="432"/>
      <c r="BS10" s="432"/>
      <c r="BT10" s="432"/>
      <c r="BU10" s="432"/>
      <c r="BV10" s="432"/>
      <c r="BW10" s="432"/>
      <c r="BX10" s="432"/>
      <c r="BY10" s="432" t="s">
        <v>50</v>
      </c>
      <c r="BZ10" s="432"/>
      <c r="CA10" s="432"/>
      <c r="CB10" s="432"/>
      <c r="CC10" s="432"/>
      <c r="CD10" s="432" t="s">
        <v>51</v>
      </c>
      <c r="CE10" s="432"/>
      <c r="CF10" s="432"/>
      <c r="CG10" s="432"/>
      <c r="CH10" s="432"/>
      <c r="CI10" s="432" t="s">
        <v>52</v>
      </c>
      <c r="CJ10" s="432"/>
      <c r="CK10" s="432"/>
      <c r="CL10" s="432"/>
      <c r="CM10" s="432"/>
      <c r="CN10" s="432" t="s">
        <v>53</v>
      </c>
      <c r="CO10" s="432"/>
      <c r="CP10" s="432"/>
      <c r="CQ10" s="432"/>
      <c r="CR10" s="440"/>
    </row>
    <row r="11" spans="2:96" ht="13.5" customHeight="1">
      <c r="B11" s="443"/>
      <c r="C11" s="444"/>
      <c r="D11" s="444"/>
      <c r="E11" s="444"/>
      <c r="F11" s="444"/>
      <c r="G11" s="444"/>
      <c r="H11" s="444"/>
      <c r="I11" s="444"/>
      <c r="J11" s="444"/>
      <c r="K11" s="444"/>
      <c r="L11" s="444"/>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40"/>
      <c r="AY11" s="443"/>
      <c r="AZ11" s="444"/>
      <c r="BA11" s="444"/>
      <c r="BB11" s="444"/>
      <c r="BC11" s="444"/>
      <c r="BD11" s="444"/>
      <c r="BE11" s="444"/>
      <c r="BF11" s="444"/>
      <c r="BG11" s="444"/>
      <c r="BH11" s="444"/>
      <c r="BI11" s="444"/>
      <c r="BJ11" s="432"/>
      <c r="BK11" s="432"/>
      <c r="BL11" s="432"/>
      <c r="BM11" s="432"/>
      <c r="BN11" s="432"/>
      <c r="BO11" s="432"/>
      <c r="BP11" s="432"/>
      <c r="BQ11" s="432"/>
      <c r="BR11" s="432"/>
      <c r="BS11" s="432"/>
      <c r="BT11" s="432"/>
      <c r="BU11" s="432"/>
      <c r="BV11" s="432"/>
      <c r="BW11" s="432"/>
      <c r="BX11" s="432"/>
      <c r="BY11" s="432"/>
      <c r="BZ11" s="432"/>
      <c r="CA11" s="432"/>
      <c r="CB11" s="432"/>
      <c r="CC11" s="432"/>
      <c r="CD11" s="432"/>
      <c r="CE11" s="432"/>
      <c r="CF11" s="432"/>
      <c r="CG11" s="432"/>
      <c r="CH11" s="432"/>
      <c r="CI11" s="432"/>
      <c r="CJ11" s="432"/>
      <c r="CK11" s="432"/>
      <c r="CL11" s="432"/>
      <c r="CM11" s="432"/>
      <c r="CN11" s="432"/>
      <c r="CO11" s="432"/>
      <c r="CP11" s="432"/>
      <c r="CQ11" s="432"/>
      <c r="CR11" s="440"/>
    </row>
    <row r="12" spans="2:96" ht="19.5" customHeight="1">
      <c r="B12" s="457"/>
      <c r="C12" s="458"/>
      <c r="D12" s="458"/>
      <c r="E12" s="458"/>
      <c r="F12" s="458"/>
      <c r="G12" s="458"/>
      <c r="H12" s="458"/>
      <c r="I12" s="458"/>
      <c r="J12" s="458"/>
      <c r="K12" s="458"/>
      <c r="L12" s="458"/>
      <c r="M12" s="435"/>
      <c r="N12" s="436"/>
      <c r="O12" s="434"/>
      <c r="P12" s="434"/>
      <c r="Q12" s="434"/>
      <c r="R12" s="434"/>
      <c r="S12" s="434"/>
      <c r="T12" s="449"/>
      <c r="U12" s="449"/>
      <c r="V12" s="449"/>
      <c r="W12" s="449"/>
      <c r="X12" s="449"/>
      <c r="Y12" s="449"/>
      <c r="Z12" s="449"/>
      <c r="AA12" s="449"/>
      <c r="AB12" s="430"/>
      <c r="AC12" s="430"/>
      <c r="AD12" s="430"/>
      <c r="AE12" s="430"/>
      <c r="AF12" s="430"/>
      <c r="AG12" s="430"/>
      <c r="AH12" s="430"/>
      <c r="AI12" s="430"/>
      <c r="AJ12" s="430"/>
      <c r="AK12" s="430"/>
      <c r="AL12" s="428">
        <f>IF(OR(T12="",AB12=""),"",T12*AB12)</f>
      </c>
      <c r="AM12" s="428"/>
      <c r="AN12" s="428"/>
      <c r="AO12" s="428"/>
      <c r="AP12" s="428"/>
      <c r="AQ12" s="428">
        <f>IF(OR(T12="",AG12=""),"",T12*AG12)</f>
      </c>
      <c r="AR12" s="428"/>
      <c r="AS12" s="428"/>
      <c r="AT12" s="428"/>
      <c r="AU12" s="450"/>
      <c r="AY12" s="457"/>
      <c r="AZ12" s="458"/>
      <c r="BA12" s="458"/>
      <c r="BB12" s="458"/>
      <c r="BC12" s="458"/>
      <c r="BD12" s="458"/>
      <c r="BE12" s="458"/>
      <c r="BF12" s="458"/>
      <c r="BG12" s="458"/>
      <c r="BH12" s="458"/>
      <c r="BI12" s="458"/>
      <c r="BJ12" s="435"/>
      <c r="BK12" s="436"/>
      <c r="BL12" s="434"/>
      <c r="BM12" s="434"/>
      <c r="BN12" s="434"/>
      <c r="BO12" s="434"/>
      <c r="BP12" s="434"/>
      <c r="BQ12" s="449"/>
      <c r="BR12" s="449"/>
      <c r="BS12" s="449"/>
      <c r="BT12" s="449"/>
      <c r="BU12" s="449"/>
      <c r="BV12" s="449"/>
      <c r="BW12" s="449"/>
      <c r="BX12" s="449"/>
      <c r="BY12" s="430"/>
      <c r="BZ12" s="430"/>
      <c r="CA12" s="430"/>
      <c r="CB12" s="430"/>
      <c r="CC12" s="430"/>
      <c r="CD12" s="430"/>
      <c r="CE12" s="430"/>
      <c r="CF12" s="430"/>
      <c r="CG12" s="430"/>
      <c r="CH12" s="430"/>
      <c r="CI12" s="461">
        <f>IF(OR(BQ12="",BY12=""),"",BQ12*BY12)</f>
      </c>
      <c r="CJ12" s="461"/>
      <c r="CK12" s="461"/>
      <c r="CL12" s="461"/>
      <c r="CM12" s="461"/>
      <c r="CN12" s="461">
        <f>IF(OR(BQ12="",CD12=""),"",BQ12*CD12)</f>
      </c>
      <c r="CO12" s="461"/>
      <c r="CP12" s="461"/>
      <c r="CQ12" s="461"/>
      <c r="CR12" s="462"/>
    </row>
    <row r="13" spans="2:96" ht="19.5" customHeight="1">
      <c r="B13" s="457"/>
      <c r="C13" s="458"/>
      <c r="D13" s="458"/>
      <c r="E13" s="458"/>
      <c r="F13" s="458"/>
      <c r="G13" s="458"/>
      <c r="H13" s="458"/>
      <c r="I13" s="458"/>
      <c r="J13" s="458"/>
      <c r="K13" s="458"/>
      <c r="L13" s="458"/>
      <c r="M13" s="435"/>
      <c r="N13" s="436"/>
      <c r="O13" s="434"/>
      <c r="P13" s="434"/>
      <c r="Q13" s="434"/>
      <c r="R13" s="434"/>
      <c r="S13" s="434"/>
      <c r="T13" s="449"/>
      <c r="U13" s="449"/>
      <c r="V13" s="449"/>
      <c r="W13" s="449"/>
      <c r="X13" s="449"/>
      <c r="Y13" s="449"/>
      <c r="Z13" s="449"/>
      <c r="AA13" s="449"/>
      <c r="AB13" s="430"/>
      <c r="AC13" s="430"/>
      <c r="AD13" s="430"/>
      <c r="AE13" s="430"/>
      <c r="AF13" s="430"/>
      <c r="AG13" s="430"/>
      <c r="AH13" s="430"/>
      <c r="AI13" s="430"/>
      <c r="AJ13" s="430"/>
      <c r="AK13" s="430"/>
      <c r="AL13" s="428">
        <f aca="true" t="shared" si="0" ref="AL13:AL51">IF(OR(T13="",AB13=""),"",T13*AB13)</f>
      </c>
      <c r="AM13" s="428"/>
      <c r="AN13" s="428"/>
      <c r="AO13" s="428"/>
      <c r="AP13" s="428"/>
      <c r="AQ13" s="428">
        <f aca="true" t="shared" si="1" ref="AQ13:AQ51">IF(OR(T13="",AG13=""),"",T13*AG13)</f>
      </c>
      <c r="AR13" s="428"/>
      <c r="AS13" s="428"/>
      <c r="AT13" s="428"/>
      <c r="AU13" s="450"/>
      <c r="AY13" s="457"/>
      <c r="AZ13" s="458"/>
      <c r="BA13" s="458"/>
      <c r="BB13" s="458"/>
      <c r="BC13" s="458"/>
      <c r="BD13" s="458"/>
      <c r="BE13" s="458"/>
      <c r="BF13" s="458"/>
      <c r="BG13" s="458"/>
      <c r="BH13" s="458"/>
      <c r="BI13" s="458"/>
      <c r="BJ13" s="435"/>
      <c r="BK13" s="436"/>
      <c r="BL13" s="434"/>
      <c r="BM13" s="434"/>
      <c r="BN13" s="434"/>
      <c r="BO13" s="434"/>
      <c r="BP13" s="434"/>
      <c r="BQ13" s="449"/>
      <c r="BR13" s="449"/>
      <c r="BS13" s="449"/>
      <c r="BT13" s="449"/>
      <c r="BU13" s="449"/>
      <c r="BV13" s="449"/>
      <c r="BW13" s="449"/>
      <c r="BX13" s="449"/>
      <c r="BY13" s="430"/>
      <c r="BZ13" s="430"/>
      <c r="CA13" s="430"/>
      <c r="CB13" s="430"/>
      <c r="CC13" s="430"/>
      <c r="CD13" s="430"/>
      <c r="CE13" s="430"/>
      <c r="CF13" s="430"/>
      <c r="CG13" s="430"/>
      <c r="CH13" s="430"/>
      <c r="CI13" s="461">
        <f aca="true" t="shared" si="2" ref="CI13:CI45">IF(OR(BQ13="",BY13=""),"",BQ13*BY13)</f>
      </c>
      <c r="CJ13" s="461"/>
      <c r="CK13" s="461"/>
      <c r="CL13" s="461"/>
      <c r="CM13" s="461"/>
      <c r="CN13" s="461">
        <f aca="true" t="shared" si="3" ref="CN13:CN45">IF(OR(BQ13="",CD13=""),"",BQ13*CD13)</f>
      </c>
      <c r="CO13" s="461"/>
      <c r="CP13" s="461"/>
      <c r="CQ13" s="461"/>
      <c r="CR13" s="462"/>
    </row>
    <row r="14" spans="2:96" ht="19.5" customHeight="1">
      <c r="B14" s="457"/>
      <c r="C14" s="458"/>
      <c r="D14" s="458"/>
      <c r="E14" s="458"/>
      <c r="F14" s="458"/>
      <c r="G14" s="458"/>
      <c r="H14" s="458"/>
      <c r="I14" s="458"/>
      <c r="J14" s="458"/>
      <c r="K14" s="458"/>
      <c r="L14" s="458"/>
      <c r="M14" s="435"/>
      <c r="N14" s="436"/>
      <c r="O14" s="434"/>
      <c r="P14" s="434"/>
      <c r="Q14" s="434"/>
      <c r="R14" s="434"/>
      <c r="S14" s="434"/>
      <c r="T14" s="449"/>
      <c r="U14" s="449"/>
      <c r="V14" s="449"/>
      <c r="W14" s="449"/>
      <c r="X14" s="449"/>
      <c r="Y14" s="449"/>
      <c r="Z14" s="449"/>
      <c r="AA14" s="449"/>
      <c r="AB14" s="430"/>
      <c r="AC14" s="430"/>
      <c r="AD14" s="430"/>
      <c r="AE14" s="430"/>
      <c r="AF14" s="430"/>
      <c r="AG14" s="430"/>
      <c r="AH14" s="430"/>
      <c r="AI14" s="430"/>
      <c r="AJ14" s="430"/>
      <c r="AK14" s="430"/>
      <c r="AL14" s="428">
        <f t="shared" si="0"/>
      </c>
      <c r="AM14" s="428"/>
      <c r="AN14" s="428"/>
      <c r="AO14" s="428"/>
      <c r="AP14" s="428"/>
      <c r="AQ14" s="428">
        <f t="shared" si="1"/>
      </c>
      <c r="AR14" s="428"/>
      <c r="AS14" s="428"/>
      <c r="AT14" s="428"/>
      <c r="AU14" s="450"/>
      <c r="AY14" s="457"/>
      <c r="AZ14" s="458"/>
      <c r="BA14" s="458"/>
      <c r="BB14" s="458"/>
      <c r="BC14" s="458"/>
      <c r="BD14" s="458"/>
      <c r="BE14" s="458"/>
      <c r="BF14" s="458"/>
      <c r="BG14" s="458"/>
      <c r="BH14" s="458"/>
      <c r="BI14" s="458"/>
      <c r="BJ14" s="435"/>
      <c r="BK14" s="436"/>
      <c r="BL14" s="434"/>
      <c r="BM14" s="434"/>
      <c r="BN14" s="434"/>
      <c r="BO14" s="434"/>
      <c r="BP14" s="434"/>
      <c r="BQ14" s="449"/>
      <c r="BR14" s="449"/>
      <c r="BS14" s="449"/>
      <c r="BT14" s="449"/>
      <c r="BU14" s="449"/>
      <c r="BV14" s="449"/>
      <c r="BW14" s="449"/>
      <c r="BX14" s="449"/>
      <c r="BY14" s="430"/>
      <c r="BZ14" s="430"/>
      <c r="CA14" s="430"/>
      <c r="CB14" s="430"/>
      <c r="CC14" s="430"/>
      <c r="CD14" s="430"/>
      <c r="CE14" s="430"/>
      <c r="CF14" s="430"/>
      <c r="CG14" s="430"/>
      <c r="CH14" s="430"/>
      <c r="CI14" s="461">
        <f t="shared" si="2"/>
      </c>
      <c r="CJ14" s="461"/>
      <c r="CK14" s="461"/>
      <c r="CL14" s="461"/>
      <c r="CM14" s="461"/>
      <c r="CN14" s="461">
        <f t="shared" si="3"/>
      </c>
      <c r="CO14" s="461"/>
      <c r="CP14" s="461"/>
      <c r="CQ14" s="461"/>
      <c r="CR14" s="462"/>
    </row>
    <row r="15" spans="2:96" ht="19.5" customHeight="1">
      <c r="B15" s="457"/>
      <c r="C15" s="458"/>
      <c r="D15" s="458"/>
      <c r="E15" s="458"/>
      <c r="F15" s="458"/>
      <c r="G15" s="458"/>
      <c r="H15" s="458"/>
      <c r="I15" s="458"/>
      <c r="J15" s="458"/>
      <c r="K15" s="458"/>
      <c r="L15" s="458"/>
      <c r="M15" s="435"/>
      <c r="N15" s="436"/>
      <c r="O15" s="434"/>
      <c r="P15" s="434"/>
      <c r="Q15" s="434"/>
      <c r="R15" s="434"/>
      <c r="S15" s="434"/>
      <c r="T15" s="449"/>
      <c r="U15" s="449"/>
      <c r="V15" s="449"/>
      <c r="W15" s="449"/>
      <c r="X15" s="449"/>
      <c r="Y15" s="449"/>
      <c r="Z15" s="449"/>
      <c r="AA15" s="449"/>
      <c r="AB15" s="430"/>
      <c r="AC15" s="430"/>
      <c r="AD15" s="430"/>
      <c r="AE15" s="430"/>
      <c r="AF15" s="430"/>
      <c r="AG15" s="430"/>
      <c r="AH15" s="430"/>
      <c r="AI15" s="430"/>
      <c r="AJ15" s="430"/>
      <c r="AK15" s="430"/>
      <c r="AL15" s="428">
        <f t="shared" si="0"/>
      </c>
      <c r="AM15" s="428"/>
      <c r="AN15" s="428"/>
      <c r="AO15" s="428"/>
      <c r="AP15" s="428"/>
      <c r="AQ15" s="428">
        <f t="shared" si="1"/>
      </c>
      <c r="AR15" s="428"/>
      <c r="AS15" s="428"/>
      <c r="AT15" s="428"/>
      <c r="AU15" s="450"/>
      <c r="AY15" s="457"/>
      <c r="AZ15" s="458"/>
      <c r="BA15" s="458"/>
      <c r="BB15" s="458"/>
      <c r="BC15" s="458"/>
      <c r="BD15" s="458"/>
      <c r="BE15" s="458"/>
      <c r="BF15" s="458"/>
      <c r="BG15" s="458"/>
      <c r="BH15" s="458"/>
      <c r="BI15" s="458"/>
      <c r="BJ15" s="435"/>
      <c r="BK15" s="436"/>
      <c r="BL15" s="434"/>
      <c r="BM15" s="434"/>
      <c r="BN15" s="434"/>
      <c r="BO15" s="434"/>
      <c r="BP15" s="434"/>
      <c r="BQ15" s="449"/>
      <c r="BR15" s="449"/>
      <c r="BS15" s="449"/>
      <c r="BT15" s="449"/>
      <c r="BU15" s="449"/>
      <c r="BV15" s="449"/>
      <c r="BW15" s="449"/>
      <c r="BX15" s="449"/>
      <c r="BY15" s="430"/>
      <c r="BZ15" s="430"/>
      <c r="CA15" s="430"/>
      <c r="CB15" s="430"/>
      <c r="CC15" s="430"/>
      <c r="CD15" s="430"/>
      <c r="CE15" s="430"/>
      <c r="CF15" s="430"/>
      <c r="CG15" s="430"/>
      <c r="CH15" s="430"/>
      <c r="CI15" s="461">
        <f t="shared" si="2"/>
      </c>
      <c r="CJ15" s="461"/>
      <c r="CK15" s="461"/>
      <c r="CL15" s="461"/>
      <c r="CM15" s="461"/>
      <c r="CN15" s="461">
        <f t="shared" si="3"/>
      </c>
      <c r="CO15" s="461"/>
      <c r="CP15" s="461"/>
      <c r="CQ15" s="461"/>
      <c r="CR15" s="462"/>
    </row>
    <row r="16" spans="2:96" ht="19.5" customHeight="1">
      <c r="B16" s="457"/>
      <c r="C16" s="458"/>
      <c r="D16" s="458"/>
      <c r="E16" s="458"/>
      <c r="F16" s="458"/>
      <c r="G16" s="458"/>
      <c r="H16" s="458"/>
      <c r="I16" s="458"/>
      <c r="J16" s="458"/>
      <c r="K16" s="458"/>
      <c r="L16" s="458"/>
      <c r="M16" s="435"/>
      <c r="N16" s="436"/>
      <c r="O16" s="434"/>
      <c r="P16" s="434"/>
      <c r="Q16" s="434"/>
      <c r="R16" s="434"/>
      <c r="S16" s="434"/>
      <c r="T16" s="449"/>
      <c r="U16" s="449"/>
      <c r="V16" s="449"/>
      <c r="W16" s="449"/>
      <c r="X16" s="449"/>
      <c r="Y16" s="449"/>
      <c r="Z16" s="449"/>
      <c r="AA16" s="449"/>
      <c r="AB16" s="430"/>
      <c r="AC16" s="430"/>
      <c r="AD16" s="430"/>
      <c r="AE16" s="430"/>
      <c r="AF16" s="430"/>
      <c r="AG16" s="430"/>
      <c r="AH16" s="430"/>
      <c r="AI16" s="430"/>
      <c r="AJ16" s="430"/>
      <c r="AK16" s="430"/>
      <c r="AL16" s="428">
        <f t="shared" si="0"/>
      </c>
      <c r="AM16" s="428"/>
      <c r="AN16" s="428"/>
      <c r="AO16" s="428"/>
      <c r="AP16" s="428"/>
      <c r="AQ16" s="428">
        <f t="shared" si="1"/>
      </c>
      <c r="AR16" s="428"/>
      <c r="AS16" s="428"/>
      <c r="AT16" s="428"/>
      <c r="AU16" s="450"/>
      <c r="AY16" s="457"/>
      <c r="AZ16" s="458"/>
      <c r="BA16" s="458"/>
      <c r="BB16" s="458"/>
      <c r="BC16" s="458"/>
      <c r="BD16" s="458"/>
      <c r="BE16" s="458"/>
      <c r="BF16" s="458"/>
      <c r="BG16" s="458"/>
      <c r="BH16" s="458"/>
      <c r="BI16" s="458"/>
      <c r="BJ16" s="435"/>
      <c r="BK16" s="436"/>
      <c r="BL16" s="434"/>
      <c r="BM16" s="434"/>
      <c r="BN16" s="434"/>
      <c r="BO16" s="434"/>
      <c r="BP16" s="434"/>
      <c r="BQ16" s="449"/>
      <c r="BR16" s="449"/>
      <c r="BS16" s="449"/>
      <c r="BT16" s="449"/>
      <c r="BU16" s="449"/>
      <c r="BV16" s="449"/>
      <c r="BW16" s="449"/>
      <c r="BX16" s="449"/>
      <c r="BY16" s="430"/>
      <c r="BZ16" s="430"/>
      <c r="CA16" s="430"/>
      <c r="CB16" s="430"/>
      <c r="CC16" s="430"/>
      <c r="CD16" s="430"/>
      <c r="CE16" s="430"/>
      <c r="CF16" s="430"/>
      <c r="CG16" s="430"/>
      <c r="CH16" s="430"/>
      <c r="CI16" s="461">
        <f t="shared" si="2"/>
      </c>
      <c r="CJ16" s="461"/>
      <c r="CK16" s="461"/>
      <c r="CL16" s="461"/>
      <c r="CM16" s="461"/>
      <c r="CN16" s="461">
        <f t="shared" si="3"/>
      </c>
      <c r="CO16" s="461"/>
      <c r="CP16" s="461"/>
      <c r="CQ16" s="461"/>
      <c r="CR16" s="462"/>
    </row>
    <row r="17" spans="2:96" ht="19.5" customHeight="1">
      <c r="B17" s="457"/>
      <c r="C17" s="458"/>
      <c r="D17" s="458"/>
      <c r="E17" s="458"/>
      <c r="F17" s="458"/>
      <c r="G17" s="458"/>
      <c r="H17" s="458"/>
      <c r="I17" s="458"/>
      <c r="J17" s="458"/>
      <c r="K17" s="458"/>
      <c r="L17" s="458"/>
      <c r="M17" s="435"/>
      <c r="N17" s="436"/>
      <c r="O17" s="434"/>
      <c r="P17" s="434"/>
      <c r="Q17" s="434"/>
      <c r="R17" s="434"/>
      <c r="S17" s="434"/>
      <c r="T17" s="449"/>
      <c r="U17" s="449"/>
      <c r="V17" s="449"/>
      <c r="W17" s="449"/>
      <c r="X17" s="449"/>
      <c r="Y17" s="449"/>
      <c r="Z17" s="449"/>
      <c r="AA17" s="449"/>
      <c r="AB17" s="430"/>
      <c r="AC17" s="430"/>
      <c r="AD17" s="430"/>
      <c r="AE17" s="430"/>
      <c r="AF17" s="430"/>
      <c r="AG17" s="430"/>
      <c r="AH17" s="430"/>
      <c r="AI17" s="430"/>
      <c r="AJ17" s="430"/>
      <c r="AK17" s="430"/>
      <c r="AL17" s="428">
        <f t="shared" si="0"/>
      </c>
      <c r="AM17" s="428"/>
      <c r="AN17" s="428"/>
      <c r="AO17" s="428"/>
      <c r="AP17" s="428"/>
      <c r="AQ17" s="428">
        <f t="shared" si="1"/>
      </c>
      <c r="AR17" s="428"/>
      <c r="AS17" s="428"/>
      <c r="AT17" s="428"/>
      <c r="AU17" s="450"/>
      <c r="AY17" s="457"/>
      <c r="AZ17" s="458"/>
      <c r="BA17" s="458"/>
      <c r="BB17" s="458"/>
      <c r="BC17" s="458"/>
      <c r="BD17" s="458"/>
      <c r="BE17" s="458"/>
      <c r="BF17" s="458"/>
      <c r="BG17" s="458"/>
      <c r="BH17" s="458"/>
      <c r="BI17" s="458"/>
      <c r="BJ17" s="435"/>
      <c r="BK17" s="436"/>
      <c r="BL17" s="434"/>
      <c r="BM17" s="434"/>
      <c r="BN17" s="434"/>
      <c r="BO17" s="434"/>
      <c r="BP17" s="434"/>
      <c r="BQ17" s="449"/>
      <c r="BR17" s="449"/>
      <c r="BS17" s="449"/>
      <c r="BT17" s="449"/>
      <c r="BU17" s="449"/>
      <c r="BV17" s="449"/>
      <c r="BW17" s="449"/>
      <c r="BX17" s="449"/>
      <c r="BY17" s="430"/>
      <c r="BZ17" s="430"/>
      <c r="CA17" s="430"/>
      <c r="CB17" s="430"/>
      <c r="CC17" s="430"/>
      <c r="CD17" s="430"/>
      <c r="CE17" s="430"/>
      <c r="CF17" s="430"/>
      <c r="CG17" s="430"/>
      <c r="CH17" s="430"/>
      <c r="CI17" s="461">
        <f t="shared" si="2"/>
      </c>
      <c r="CJ17" s="461"/>
      <c r="CK17" s="461"/>
      <c r="CL17" s="461"/>
      <c r="CM17" s="461"/>
      <c r="CN17" s="461">
        <f t="shared" si="3"/>
      </c>
      <c r="CO17" s="461"/>
      <c r="CP17" s="461"/>
      <c r="CQ17" s="461"/>
      <c r="CR17" s="462"/>
    </row>
    <row r="18" spans="2:96" ht="19.5" customHeight="1">
      <c r="B18" s="457"/>
      <c r="C18" s="458"/>
      <c r="D18" s="458"/>
      <c r="E18" s="458"/>
      <c r="F18" s="458"/>
      <c r="G18" s="458"/>
      <c r="H18" s="458"/>
      <c r="I18" s="458"/>
      <c r="J18" s="458"/>
      <c r="K18" s="458"/>
      <c r="L18" s="458"/>
      <c r="M18" s="435"/>
      <c r="N18" s="436"/>
      <c r="O18" s="434"/>
      <c r="P18" s="434"/>
      <c r="Q18" s="434"/>
      <c r="R18" s="434"/>
      <c r="S18" s="434"/>
      <c r="T18" s="449"/>
      <c r="U18" s="449"/>
      <c r="V18" s="449"/>
      <c r="W18" s="449"/>
      <c r="X18" s="449"/>
      <c r="Y18" s="449"/>
      <c r="Z18" s="449"/>
      <c r="AA18" s="449"/>
      <c r="AB18" s="430"/>
      <c r="AC18" s="430"/>
      <c r="AD18" s="430"/>
      <c r="AE18" s="430"/>
      <c r="AF18" s="430"/>
      <c r="AG18" s="430"/>
      <c r="AH18" s="430"/>
      <c r="AI18" s="430"/>
      <c r="AJ18" s="430"/>
      <c r="AK18" s="430"/>
      <c r="AL18" s="428">
        <f t="shared" si="0"/>
      </c>
      <c r="AM18" s="428"/>
      <c r="AN18" s="428"/>
      <c r="AO18" s="428"/>
      <c r="AP18" s="428"/>
      <c r="AQ18" s="428">
        <f t="shared" si="1"/>
      </c>
      <c r="AR18" s="428"/>
      <c r="AS18" s="428"/>
      <c r="AT18" s="428"/>
      <c r="AU18" s="450"/>
      <c r="AY18" s="457"/>
      <c r="AZ18" s="458"/>
      <c r="BA18" s="458"/>
      <c r="BB18" s="458"/>
      <c r="BC18" s="458"/>
      <c r="BD18" s="458"/>
      <c r="BE18" s="458"/>
      <c r="BF18" s="458"/>
      <c r="BG18" s="458"/>
      <c r="BH18" s="458"/>
      <c r="BI18" s="458"/>
      <c r="BJ18" s="435"/>
      <c r="BK18" s="436"/>
      <c r="BL18" s="434"/>
      <c r="BM18" s="434"/>
      <c r="BN18" s="434"/>
      <c r="BO18" s="434"/>
      <c r="BP18" s="434"/>
      <c r="BQ18" s="449"/>
      <c r="BR18" s="449"/>
      <c r="BS18" s="449"/>
      <c r="BT18" s="449"/>
      <c r="BU18" s="449"/>
      <c r="BV18" s="449"/>
      <c r="BW18" s="449"/>
      <c r="BX18" s="449"/>
      <c r="BY18" s="430"/>
      <c r="BZ18" s="430"/>
      <c r="CA18" s="430"/>
      <c r="CB18" s="430"/>
      <c r="CC18" s="430"/>
      <c r="CD18" s="430"/>
      <c r="CE18" s="430"/>
      <c r="CF18" s="430"/>
      <c r="CG18" s="430"/>
      <c r="CH18" s="430"/>
      <c r="CI18" s="461">
        <f t="shared" si="2"/>
      </c>
      <c r="CJ18" s="461"/>
      <c r="CK18" s="461"/>
      <c r="CL18" s="461"/>
      <c r="CM18" s="461"/>
      <c r="CN18" s="461">
        <f t="shared" si="3"/>
      </c>
      <c r="CO18" s="461"/>
      <c r="CP18" s="461"/>
      <c r="CQ18" s="461"/>
      <c r="CR18" s="462"/>
    </row>
    <row r="19" spans="2:96" ht="19.5" customHeight="1">
      <c r="B19" s="457"/>
      <c r="C19" s="458"/>
      <c r="D19" s="458"/>
      <c r="E19" s="458"/>
      <c r="F19" s="458"/>
      <c r="G19" s="458"/>
      <c r="H19" s="458"/>
      <c r="I19" s="458"/>
      <c r="J19" s="458"/>
      <c r="K19" s="458"/>
      <c r="L19" s="458"/>
      <c r="M19" s="435"/>
      <c r="N19" s="436"/>
      <c r="O19" s="434"/>
      <c r="P19" s="434"/>
      <c r="Q19" s="434"/>
      <c r="R19" s="434"/>
      <c r="S19" s="434"/>
      <c r="T19" s="449"/>
      <c r="U19" s="449"/>
      <c r="V19" s="449"/>
      <c r="W19" s="449"/>
      <c r="X19" s="449"/>
      <c r="Y19" s="449"/>
      <c r="Z19" s="449"/>
      <c r="AA19" s="449"/>
      <c r="AB19" s="430"/>
      <c r="AC19" s="430"/>
      <c r="AD19" s="430"/>
      <c r="AE19" s="430"/>
      <c r="AF19" s="430"/>
      <c r="AG19" s="430"/>
      <c r="AH19" s="430"/>
      <c r="AI19" s="430"/>
      <c r="AJ19" s="430"/>
      <c r="AK19" s="430"/>
      <c r="AL19" s="428">
        <f t="shared" si="0"/>
      </c>
      <c r="AM19" s="428"/>
      <c r="AN19" s="428"/>
      <c r="AO19" s="428"/>
      <c r="AP19" s="428"/>
      <c r="AQ19" s="428">
        <f t="shared" si="1"/>
      </c>
      <c r="AR19" s="428"/>
      <c r="AS19" s="428"/>
      <c r="AT19" s="428"/>
      <c r="AU19" s="450"/>
      <c r="AY19" s="457"/>
      <c r="AZ19" s="458"/>
      <c r="BA19" s="458"/>
      <c r="BB19" s="458"/>
      <c r="BC19" s="458"/>
      <c r="BD19" s="458"/>
      <c r="BE19" s="458"/>
      <c r="BF19" s="458"/>
      <c r="BG19" s="458"/>
      <c r="BH19" s="458"/>
      <c r="BI19" s="458"/>
      <c r="BJ19" s="435"/>
      <c r="BK19" s="436"/>
      <c r="BL19" s="434"/>
      <c r="BM19" s="434"/>
      <c r="BN19" s="434"/>
      <c r="BO19" s="434"/>
      <c r="BP19" s="434"/>
      <c r="BQ19" s="449"/>
      <c r="BR19" s="449"/>
      <c r="BS19" s="449"/>
      <c r="BT19" s="449"/>
      <c r="BU19" s="449"/>
      <c r="BV19" s="449"/>
      <c r="BW19" s="449"/>
      <c r="BX19" s="449"/>
      <c r="BY19" s="430"/>
      <c r="BZ19" s="430"/>
      <c r="CA19" s="430"/>
      <c r="CB19" s="430"/>
      <c r="CC19" s="430"/>
      <c r="CD19" s="430"/>
      <c r="CE19" s="430"/>
      <c r="CF19" s="430"/>
      <c r="CG19" s="430"/>
      <c r="CH19" s="430"/>
      <c r="CI19" s="461">
        <f t="shared" si="2"/>
      </c>
      <c r="CJ19" s="461"/>
      <c r="CK19" s="461"/>
      <c r="CL19" s="461"/>
      <c r="CM19" s="461"/>
      <c r="CN19" s="461">
        <f t="shared" si="3"/>
      </c>
      <c r="CO19" s="461"/>
      <c r="CP19" s="461"/>
      <c r="CQ19" s="461"/>
      <c r="CR19" s="462"/>
    </row>
    <row r="20" spans="2:96" ht="19.5" customHeight="1">
      <c r="B20" s="457"/>
      <c r="C20" s="458"/>
      <c r="D20" s="458"/>
      <c r="E20" s="458"/>
      <c r="F20" s="458"/>
      <c r="G20" s="458"/>
      <c r="H20" s="458"/>
      <c r="I20" s="458"/>
      <c r="J20" s="458"/>
      <c r="K20" s="458"/>
      <c r="L20" s="458"/>
      <c r="M20" s="435"/>
      <c r="N20" s="436"/>
      <c r="O20" s="434"/>
      <c r="P20" s="434"/>
      <c r="Q20" s="434"/>
      <c r="R20" s="434"/>
      <c r="S20" s="434"/>
      <c r="T20" s="449"/>
      <c r="U20" s="449"/>
      <c r="V20" s="449"/>
      <c r="W20" s="449"/>
      <c r="X20" s="449"/>
      <c r="Y20" s="449"/>
      <c r="Z20" s="449"/>
      <c r="AA20" s="449"/>
      <c r="AB20" s="430"/>
      <c r="AC20" s="430"/>
      <c r="AD20" s="430"/>
      <c r="AE20" s="430"/>
      <c r="AF20" s="430"/>
      <c r="AG20" s="430"/>
      <c r="AH20" s="430"/>
      <c r="AI20" s="430"/>
      <c r="AJ20" s="430"/>
      <c r="AK20" s="430"/>
      <c r="AL20" s="428">
        <f t="shared" si="0"/>
      </c>
      <c r="AM20" s="428"/>
      <c r="AN20" s="428"/>
      <c r="AO20" s="428"/>
      <c r="AP20" s="428"/>
      <c r="AQ20" s="428">
        <f t="shared" si="1"/>
      </c>
      <c r="AR20" s="428"/>
      <c r="AS20" s="428"/>
      <c r="AT20" s="428"/>
      <c r="AU20" s="450"/>
      <c r="AY20" s="457"/>
      <c r="AZ20" s="458"/>
      <c r="BA20" s="458"/>
      <c r="BB20" s="458"/>
      <c r="BC20" s="458"/>
      <c r="BD20" s="458"/>
      <c r="BE20" s="458"/>
      <c r="BF20" s="458"/>
      <c r="BG20" s="458"/>
      <c r="BH20" s="458"/>
      <c r="BI20" s="458"/>
      <c r="BJ20" s="435"/>
      <c r="BK20" s="436"/>
      <c r="BL20" s="434"/>
      <c r="BM20" s="434"/>
      <c r="BN20" s="434"/>
      <c r="BO20" s="434"/>
      <c r="BP20" s="434"/>
      <c r="BQ20" s="449"/>
      <c r="BR20" s="449"/>
      <c r="BS20" s="449"/>
      <c r="BT20" s="449"/>
      <c r="BU20" s="449"/>
      <c r="BV20" s="449"/>
      <c r="BW20" s="449"/>
      <c r="BX20" s="449"/>
      <c r="BY20" s="430"/>
      <c r="BZ20" s="430"/>
      <c r="CA20" s="430"/>
      <c r="CB20" s="430"/>
      <c r="CC20" s="430"/>
      <c r="CD20" s="430"/>
      <c r="CE20" s="430"/>
      <c r="CF20" s="430"/>
      <c r="CG20" s="430"/>
      <c r="CH20" s="430"/>
      <c r="CI20" s="461">
        <f t="shared" si="2"/>
      </c>
      <c r="CJ20" s="461"/>
      <c r="CK20" s="461"/>
      <c r="CL20" s="461"/>
      <c r="CM20" s="461"/>
      <c r="CN20" s="461">
        <f t="shared" si="3"/>
      </c>
      <c r="CO20" s="461"/>
      <c r="CP20" s="461"/>
      <c r="CQ20" s="461"/>
      <c r="CR20" s="462"/>
    </row>
    <row r="21" spans="2:96" ht="19.5" customHeight="1">
      <c r="B21" s="457"/>
      <c r="C21" s="458"/>
      <c r="D21" s="458"/>
      <c r="E21" s="458"/>
      <c r="F21" s="458"/>
      <c r="G21" s="458"/>
      <c r="H21" s="458"/>
      <c r="I21" s="458"/>
      <c r="J21" s="458"/>
      <c r="K21" s="458"/>
      <c r="L21" s="458"/>
      <c r="M21" s="435"/>
      <c r="N21" s="436"/>
      <c r="O21" s="434"/>
      <c r="P21" s="434"/>
      <c r="Q21" s="434"/>
      <c r="R21" s="434"/>
      <c r="S21" s="434"/>
      <c r="T21" s="449"/>
      <c r="U21" s="449"/>
      <c r="V21" s="449"/>
      <c r="W21" s="449"/>
      <c r="X21" s="449"/>
      <c r="Y21" s="449"/>
      <c r="Z21" s="449"/>
      <c r="AA21" s="449"/>
      <c r="AB21" s="430"/>
      <c r="AC21" s="430"/>
      <c r="AD21" s="430"/>
      <c r="AE21" s="430"/>
      <c r="AF21" s="430"/>
      <c r="AG21" s="430"/>
      <c r="AH21" s="430"/>
      <c r="AI21" s="430"/>
      <c r="AJ21" s="430"/>
      <c r="AK21" s="430"/>
      <c r="AL21" s="428">
        <f t="shared" si="0"/>
      </c>
      <c r="AM21" s="428"/>
      <c r="AN21" s="428"/>
      <c r="AO21" s="428"/>
      <c r="AP21" s="428"/>
      <c r="AQ21" s="428">
        <f t="shared" si="1"/>
      </c>
      <c r="AR21" s="428"/>
      <c r="AS21" s="428"/>
      <c r="AT21" s="428"/>
      <c r="AU21" s="450"/>
      <c r="AY21" s="457"/>
      <c r="AZ21" s="458"/>
      <c r="BA21" s="458"/>
      <c r="BB21" s="458"/>
      <c r="BC21" s="458"/>
      <c r="BD21" s="458"/>
      <c r="BE21" s="458"/>
      <c r="BF21" s="458"/>
      <c r="BG21" s="458"/>
      <c r="BH21" s="458"/>
      <c r="BI21" s="458"/>
      <c r="BJ21" s="435"/>
      <c r="BK21" s="436"/>
      <c r="BL21" s="434"/>
      <c r="BM21" s="434"/>
      <c r="BN21" s="434"/>
      <c r="BO21" s="434"/>
      <c r="BP21" s="434"/>
      <c r="BQ21" s="449"/>
      <c r="BR21" s="449"/>
      <c r="BS21" s="449"/>
      <c r="BT21" s="449"/>
      <c r="BU21" s="449"/>
      <c r="BV21" s="449"/>
      <c r="BW21" s="449"/>
      <c r="BX21" s="449"/>
      <c r="BY21" s="430"/>
      <c r="BZ21" s="430"/>
      <c r="CA21" s="430"/>
      <c r="CB21" s="430"/>
      <c r="CC21" s="430"/>
      <c r="CD21" s="430"/>
      <c r="CE21" s="430"/>
      <c r="CF21" s="430"/>
      <c r="CG21" s="430"/>
      <c r="CH21" s="430"/>
      <c r="CI21" s="461">
        <f t="shared" si="2"/>
      </c>
      <c r="CJ21" s="461"/>
      <c r="CK21" s="461"/>
      <c r="CL21" s="461"/>
      <c r="CM21" s="461"/>
      <c r="CN21" s="461">
        <f t="shared" si="3"/>
      </c>
      <c r="CO21" s="461"/>
      <c r="CP21" s="461"/>
      <c r="CQ21" s="461"/>
      <c r="CR21" s="462"/>
    </row>
    <row r="22" spans="2:96" ht="19.5" customHeight="1">
      <c r="B22" s="457"/>
      <c r="C22" s="458"/>
      <c r="D22" s="458"/>
      <c r="E22" s="458"/>
      <c r="F22" s="458"/>
      <c r="G22" s="458"/>
      <c r="H22" s="458"/>
      <c r="I22" s="458"/>
      <c r="J22" s="458"/>
      <c r="K22" s="458"/>
      <c r="L22" s="458"/>
      <c r="M22" s="435"/>
      <c r="N22" s="436"/>
      <c r="O22" s="434"/>
      <c r="P22" s="434"/>
      <c r="Q22" s="434"/>
      <c r="R22" s="434"/>
      <c r="S22" s="434"/>
      <c r="T22" s="449"/>
      <c r="U22" s="449"/>
      <c r="V22" s="449"/>
      <c r="W22" s="449"/>
      <c r="X22" s="449"/>
      <c r="Y22" s="449"/>
      <c r="Z22" s="449"/>
      <c r="AA22" s="449"/>
      <c r="AB22" s="430"/>
      <c r="AC22" s="430"/>
      <c r="AD22" s="430"/>
      <c r="AE22" s="430"/>
      <c r="AF22" s="430"/>
      <c r="AG22" s="430"/>
      <c r="AH22" s="430"/>
      <c r="AI22" s="430"/>
      <c r="AJ22" s="430"/>
      <c r="AK22" s="430"/>
      <c r="AL22" s="428">
        <f t="shared" si="0"/>
      </c>
      <c r="AM22" s="428"/>
      <c r="AN22" s="428"/>
      <c r="AO22" s="428"/>
      <c r="AP22" s="428"/>
      <c r="AQ22" s="428">
        <f t="shared" si="1"/>
      </c>
      <c r="AR22" s="428"/>
      <c r="AS22" s="428"/>
      <c r="AT22" s="428"/>
      <c r="AU22" s="450"/>
      <c r="AY22" s="457"/>
      <c r="AZ22" s="458"/>
      <c r="BA22" s="458"/>
      <c r="BB22" s="458"/>
      <c r="BC22" s="458"/>
      <c r="BD22" s="458"/>
      <c r="BE22" s="458"/>
      <c r="BF22" s="458"/>
      <c r="BG22" s="458"/>
      <c r="BH22" s="458"/>
      <c r="BI22" s="458"/>
      <c r="BJ22" s="435"/>
      <c r="BK22" s="436"/>
      <c r="BL22" s="434"/>
      <c r="BM22" s="434"/>
      <c r="BN22" s="434"/>
      <c r="BO22" s="434"/>
      <c r="BP22" s="434"/>
      <c r="BQ22" s="449"/>
      <c r="BR22" s="449"/>
      <c r="BS22" s="449"/>
      <c r="BT22" s="449"/>
      <c r="BU22" s="449"/>
      <c r="BV22" s="449"/>
      <c r="BW22" s="449"/>
      <c r="BX22" s="449"/>
      <c r="BY22" s="430"/>
      <c r="BZ22" s="430"/>
      <c r="CA22" s="430"/>
      <c r="CB22" s="430"/>
      <c r="CC22" s="430"/>
      <c r="CD22" s="430"/>
      <c r="CE22" s="430"/>
      <c r="CF22" s="430"/>
      <c r="CG22" s="430"/>
      <c r="CH22" s="430"/>
      <c r="CI22" s="461">
        <f t="shared" si="2"/>
      </c>
      <c r="CJ22" s="461"/>
      <c r="CK22" s="461"/>
      <c r="CL22" s="461"/>
      <c r="CM22" s="461"/>
      <c r="CN22" s="461">
        <f t="shared" si="3"/>
      </c>
      <c r="CO22" s="461"/>
      <c r="CP22" s="461"/>
      <c r="CQ22" s="461"/>
      <c r="CR22" s="462"/>
    </row>
    <row r="23" spans="2:96" ht="19.5" customHeight="1">
      <c r="B23" s="457"/>
      <c r="C23" s="458"/>
      <c r="D23" s="458"/>
      <c r="E23" s="458"/>
      <c r="F23" s="458"/>
      <c r="G23" s="458"/>
      <c r="H23" s="458"/>
      <c r="I23" s="458"/>
      <c r="J23" s="458"/>
      <c r="K23" s="458"/>
      <c r="L23" s="458"/>
      <c r="M23" s="435"/>
      <c r="N23" s="436"/>
      <c r="O23" s="434"/>
      <c r="P23" s="434"/>
      <c r="Q23" s="434"/>
      <c r="R23" s="434"/>
      <c r="S23" s="434"/>
      <c r="T23" s="449"/>
      <c r="U23" s="449"/>
      <c r="V23" s="449"/>
      <c r="W23" s="449"/>
      <c r="X23" s="449"/>
      <c r="Y23" s="449"/>
      <c r="Z23" s="449"/>
      <c r="AA23" s="449"/>
      <c r="AB23" s="430"/>
      <c r="AC23" s="430"/>
      <c r="AD23" s="430"/>
      <c r="AE23" s="430"/>
      <c r="AF23" s="430"/>
      <c r="AG23" s="430"/>
      <c r="AH23" s="430"/>
      <c r="AI23" s="430"/>
      <c r="AJ23" s="430"/>
      <c r="AK23" s="430"/>
      <c r="AL23" s="428">
        <f t="shared" si="0"/>
      </c>
      <c r="AM23" s="428"/>
      <c r="AN23" s="428"/>
      <c r="AO23" s="428"/>
      <c r="AP23" s="428"/>
      <c r="AQ23" s="428">
        <f t="shared" si="1"/>
      </c>
      <c r="AR23" s="428"/>
      <c r="AS23" s="428"/>
      <c r="AT23" s="428"/>
      <c r="AU23" s="450"/>
      <c r="AY23" s="457"/>
      <c r="AZ23" s="458"/>
      <c r="BA23" s="458"/>
      <c r="BB23" s="458"/>
      <c r="BC23" s="458"/>
      <c r="BD23" s="458"/>
      <c r="BE23" s="458"/>
      <c r="BF23" s="458"/>
      <c r="BG23" s="458"/>
      <c r="BH23" s="458"/>
      <c r="BI23" s="458"/>
      <c r="BJ23" s="435"/>
      <c r="BK23" s="436"/>
      <c r="BL23" s="434"/>
      <c r="BM23" s="434"/>
      <c r="BN23" s="434"/>
      <c r="BO23" s="434"/>
      <c r="BP23" s="434"/>
      <c r="BQ23" s="449"/>
      <c r="BR23" s="449"/>
      <c r="BS23" s="449"/>
      <c r="BT23" s="449"/>
      <c r="BU23" s="449"/>
      <c r="BV23" s="449"/>
      <c r="BW23" s="449"/>
      <c r="BX23" s="449"/>
      <c r="BY23" s="430"/>
      <c r="BZ23" s="430"/>
      <c r="CA23" s="430"/>
      <c r="CB23" s="430"/>
      <c r="CC23" s="430"/>
      <c r="CD23" s="430"/>
      <c r="CE23" s="430"/>
      <c r="CF23" s="430"/>
      <c r="CG23" s="430"/>
      <c r="CH23" s="430"/>
      <c r="CI23" s="461">
        <f t="shared" si="2"/>
      </c>
      <c r="CJ23" s="461"/>
      <c r="CK23" s="461"/>
      <c r="CL23" s="461"/>
      <c r="CM23" s="461"/>
      <c r="CN23" s="461">
        <f t="shared" si="3"/>
      </c>
      <c r="CO23" s="461"/>
      <c r="CP23" s="461"/>
      <c r="CQ23" s="461"/>
      <c r="CR23" s="462"/>
    </row>
    <row r="24" spans="2:96" ht="19.5" customHeight="1">
      <c r="B24" s="457"/>
      <c r="C24" s="458"/>
      <c r="D24" s="458"/>
      <c r="E24" s="458"/>
      <c r="F24" s="458"/>
      <c r="G24" s="458"/>
      <c r="H24" s="458"/>
      <c r="I24" s="458"/>
      <c r="J24" s="458"/>
      <c r="K24" s="458"/>
      <c r="L24" s="458"/>
      <c r="M24" s="435"/>
      <c r="N24" s="436"/>
      <c r="O24" s="434"/>
      <c r="P24" s="434"/>
      <c r="Q24" s="434"/>
      <c r="R24" s="434"/>
      <c r="S24" s="434"/>
      <c r="T24" s="449"/>
      <c r="U24" s="449"/>
      <c r="V24" s="449"/>
      <c r="W24" s="449"/>
      <c r="X24" s="449"/>
      <c r="Y24" s="449"/>
      <c r="Z24" s="449"/>
      <c r="AA24" s="449"/>
      <c r="AB24" s="430"/>
      <c r="AC24" s="430"/>
      <c r="AD24" s="430"/>
      <c r="AE24" s="430"/>
      <c r="AF24" s="430"/>
      <c r="AG24" s="430"/>
      <c r="AH24" s="430"/>
      <c r="AI24" s="430"/>
      <c r="AJ24" s="430"/>
      <c r="AK24" s="430"/>
      <c r="AL24" s="428">
        <f t="shared" si="0"/>
      </c>
      <c r="AM24" s="428"/>
      <c r="AN24" s="428"/>
      <c r="AO24" s="428"/>
      <c r="AP24" s="428"/>
      <c r="AQ24" s="428">
        <f t="shared" si="1"/>
      </c>
      <c r="AR24" s="428"/>
      <c r="AS24" s="428"/>
      <c r="AT24" s="428"/>
      <c r="AU24" s="450"/>
      <c r="AY24" s="457"/>
      <c r="AZ24" s="458"/>
      <c r="BA24" s="458"/>
      <c r="BB24" s="458"/>
      <c r="BC24" s="458"/>
      <c r="BD24" s="458"/>
      <c r="BE24" s="458"/>
      <c r="BF24" s="458"/>
      <c r="BG24" s="458"/>
      <c r="BH24" s="458"/>
      <c r="BI24" s="458"/>
      <c r="BJ24" s="435"/>
      <c r="BK24" s="436"/>
      <c r="BL24" s="434"/>
      <c r="BM24" s="434"/>
      <c r="BN24" s="434"/>
      <c r="BO24" s="434"/>
      <c r="BP24" s="434"/>
      <c r="BQ24" s="449"/>
      <c r="BR24" s="449"/>
      <c r="BS24" s="449"/>
      <c r="BT24" s="449"/>
      <c r="BU24" s="449"/>
      <c r="BV24" s="449"/>
      <c r="BW24" s="449"/>
      <c r="BX24" s="449"/>
      <c r="BY24" s="430"/>
      <c r="BZ24" s="430"/>
      <c r="CA24" s="430"/>
      <c r="CB24" s="430"/>
      <c r="CC24" s="430"/>
      <c r="CD24" s="430"/>
      <c r="CE24" s="430"/>
      <c r="CF24" s="430"/>
      <c r="CG24" s="430"/>
      <c r="CH24" s="430"/>
      <c r="CI24" s="461">
        <f t="shared" si="2"/>
      </c>
      <c r="CJ24" s="461"/>
      <c r="CK24" s="461"/>
      <c r="CL24" s="461"/>
      <c r="CM24" s="461"/>
      <c r="CN24" s="461">
        <f t="shared" si="3"/>
      </c>
      <c r="CO24" s="461"/>
      <c r="CP24" s="461"/>
      <c r="CQ24" s="461"/>
      <c r="CR24" s="462"/>
    </row>
    <row r="25" spans="2:96" ht="19.5" customHeight="1">
      <c r="B25" s="457"/>
      <c r="C25" s="458"/>
      <c r="D25" s="458"/>
      <c r="E25" s="458"/>
      <c r="F25" s="458"/>
      <c r="G25" s="458"/>
      <c r="H25" s="458"/>
      <c r="I25" s="458"/>
      <c r="J25" s="458"/>
      <c r="K25" s="458"/>
      <c r="L25" s="458"/>
      <c r="M25" s="435"/>
      <c r="N25" s="436"/>
      <c r="O25" s="434"/>
      <c r="P25" s="434"/>
      <c r="Q25" s="434"/>
      <c r="R25" s="434"/>
      <c r="S25" s="434"/>
      <c r="T25" s="449"/>
      <c r="U25" s="449"/>
      <c r="V25" s="449"/>
      <c r="W25" s="449"/>
      <c r="X25" s="449"/>
      <c r="Y25" s="449"/>
      <c r="Z25" s="449"/>
      <c r="AA25" s="449"/>
      <c r="AB25" s="430"/>
      <c r="AC25" s="430"/>
      <c r="AD25" s="430"/>
      <c r="AE25" s="430"/>
      <c r="AF25" s="430"/>
      <c r="AG25" s="430"/>
      <c r="AH25" s="430"/>
      <c r="AI25" s="430"/>
      <c r="AJ25" s="430"/>
      <c r="AK25" s="430"/>
      <c r="AL25" s="428">
        <f t="shared" si="0"/>
      </c>
      <c r="AM25" s="428"/>
      <c r="AN25" s="428"/>
      <c r="AO25" s="428"/>
      <c r="AP25" s="428"/>
      <c r="AQ25" s="428">
        <f t="shared" si="1"/>
      </c>
      <c r="AR25" s="428"/>
      <c r="AS25" s="428"/>
      <c r="AT25" s="428"/>
      <c r="AU25" s="450"/>
      <c r="AY25" s="457"/>
      <c r="AZ25" s="458"/>
      <c r="BA25" s="458"/>
      <c r="BB25" s="458"/>
      <c r="BC25" s="458"/>
      <c r="BD25" s="458"/>
      <c r="BE25" s="458"/>
      <c r="BF25" s="458"/>
      <c r="BG25" s="458"/>
      <c r="BH25" s="458"/>
      <c r="BI25" s="458"/>
      <c r="BJ25" s="435"/>
      <c r="BK25" s="436"/>
      <c r="BL25" s="434"/>
      <c r="BM25" s="434"/>
      <c r="BN25" s="434"/>
      <c r="BO25" s="434"/>
      <c r="BP25" s="434"/>
      <c r="BQ25" s="449"/>
      <c r="BR25" s="449"/>
      <c r="BS25" s="449"/>
      <c r="BT25" s="449"/>
      <c r="BU25" s="449"/>
      <c r="BV25" s="449"/>
      <c r="BW25" s="449"/>
      <c r="BX25" s="449"/>
      <c r="BY25" s="430"/>
      <c r="BZ25" s="430"/>
      <c r="CA25" s="430"/>
      <c r="CB25" s="430"/>
      <c r="CC25" s="430"/>
      <c r="CD25" s="430"/>
      <c r="CE25" s="430"/>
      <c r="CF25" s="430"/>
      <c r="CG25" s="430"/>
      <c r="CH25" s="430"/>
      <c r="CI25" s="461">
        <f t="shared" si="2"/>
      </c>
      <c r="CJ25" s="461"/>
      <c r="CK25" s="461"/>
      <c r="CL25" s="461"/>
      <c r="CM25" s="461"/>
      <c r="CN25" s="461">
        <f t="shared" si="3"/>
      </c>
      <c r="CO25" s="461"/>
      <c r="CP25" s="461"/>
      <c r="CQ25" s="461"/>
      <c r="CR25" s="462"/>
    </row>
    <row r="26" spans="2:96" ht="19.5" customHeight="1">
      <c r="B26" s="457"/>
      <c r="C26" s="458"/>
      <c r="D26" s="458"/>
      <c r="E26" s="458"/>
      <c r="F26" s="458"/>
      <c r="G26" s="458"/>
      <c r="H26" s="458"/>
      <c r="I26" s="458"/>
      <c r="J26" s="458"/>
      <c r="K26" s="458"/>
      <c r="L26" s="458"/>
      <c r="M26" s="435"/>
      <c r="N26" s="436"/>
      <c r="O26" s="434"/>
      <c r="P26" s="434"/>
      <c r="Q26" s="434"/>
      <c r="R26" s="434"/>
      <c r="S26" s="434"/>
      <c r="T26" s="449"/>
      <c r="U26" s="449"/>
      <c r="V26" s="449"/>
      <c r="W26" s="449"/>
      <c r="X26" s="449"/>
      <c r="Y26" s="449"/>
      <c r="Z26" s="449"/>
      <c r="AA26" s="449"/>
      <c r="AB26" s="430"/>
      <c r="AC26" s="430"/>
      <c r="AD26" s="430"/>
      <c r="AE26" s="430"/>
      <c r="AF26" s="430"/>
      <c r="AG26" s="430"/>
      <c r="AH26" s="430"/>
      <c r="AI26" s="430"/>
      <c r="AJ26" s="430"/>
      <c r="AK26" s="430"/>
      <c r="AL26" s="428">
        <f t="shared" si="0"/>
      </c>
      <c r="AM26" s="428"/>
      <c r="AN26" s="428"/>
      <c r="AO26" s="428"/>
      <c r="AP26" s="428"/>
      <c r="AQ26" s="428">
        <f t="shared" si="1"/>
      </c>
      <c r="AR26" s="428"/>
      <c r="AS26" s="428"/>
      <c r="AT26" s="428"/>
      <c r="AU26" s="450"/>
      <c r="AY26" s="457"/>
      <c r="AZ26" s="458"/>
      <c r="BA26" s="458"/>
      <c r="BB26" s="458"/>
      <c r="BC26" s="458"/>
      <c r="BD26" s="458"/>
      <c r="BE26" s="458"/>
      <c r="BF26" s="458"/>
      <c r="BG26" s="458"/>
      <c r="BH26" s="458"/>
      <c r="BI26" s="458"/>
      <c r="BJ26" s="435"/>
      <c r="BK26" s="436"/>
      <c r="BL26" s="434"/>
      <c r="BM26" s="434"/>
      <c r="BN26" s="434"/>
      <c r="BO26" s="434"/>
      <c r="BP26" s="434"/>
      <c r="BQ26" s="449"/>
      <c r="BR26" s="449"/>
      <c r="BS26" s="449"/>
      <c r="BT26" s="449"/>
      <c r="BU26" s="449"/>
      <c r="BV26" s="449"/>
      <c r="BW26" s="449"/>
      <c r="BX26" s="449"/>
      <c r="BY26" s="430"/>
      <c r="BZ26" s="430"/>
      <c r="CA26" s="430"/>
      <c r="CB26" s="430"/>
      <c r="CC26" s="430"/>
      <c r="CD26" s="430"/>
      <c r="CE26" s="430"/>
      <c r="CF26" s="430"/>
      <c r="CG26" s="430"/>
      <c r="CH26" s="430"/>
      <c r="CI26" s="461">
        <f t="shared" si="2"/>
      </c>
      <c r="CJ26" s="461"/>
      <c r="CK26" s="461"/>
      <c r="CL26" s="461"/>
      <c r="CM26" s="461"/>
      <c r="CN26" s="461">
        <f t="shared" si="3"/>
      </c>
      <c r="CO26" s="461"/>
      <c r="CP26" s="461"/>
      <c r="CQ26" s="461"/>
      <c r="CR26" s="462"/>
    </row>
    <row r="27" spans="2:96" ht="19.5" customHeight="1">
      <c r="B27" s="457"/>
      <c r="C27" s="458"/>
      <c r="D27" s="458"/>
      <c r="E27" s="458"/>
      <c r="F27" s="458"/>
      <c r="G27" s="458"/>
      <c r="H27" s="458"/>
      <c r="I27" s="458"/>
      <c r="J27" s="458"/>
      <c r="K27" s="458"/>
      <c r="L27" s="458"/>
      <c r="M27" s="435"/>
      <c r="N27" s="436"/>
      <c r="O27" s="434"/>
      <c r="P27" s="434"/>
      <c r="Q27" s="434"/>
      <c r="R27" s="434"/>
      <c r="S27" s="434"/>
      <c r="T27" s="449"/>
      <c r="U27" s="449"/>
      <c r="V27" s="449"/>
      <c r="W27" s="449"/>
      <c r="X27" s="449"/>
      <c r="Y27" s="449"/>
      <c r="Z27" s="449"/>
      <c r="AA27" s="449"/>
      <c r="AB27" s="430"/>
      <c r="AC27" s="430"/>
      <c r="AD27" s="430"/>
      <c r="AE27" s="430"/>
      <c r="AF27" s="430"/>
      <c r="AG27" s="430"/>
      <c r="AH27" s="430"/>
      <c r="AI27" s="430"/>
      <c r="AJ27" s="430"/>
      <c r="AK27" s="430"/>
      <c r="AL27" s="428">
        <f t="shared" si="0"/>
      </c>
      <c r="AM27" s="428"/>
      <c r="AN27" s="428"/>
      <c r="AO27" s="428"/>
      <c r="AP27" s="428"/>
      <c r="AQ27" s="428">
        <f t="shared" si="1"/>
      </c>
      <c r="AR27" s="428"/>
      <c r="AS27" s="428"/>
      <c r="AT27" s="428"/>
      <c r="AU27" s="450"/>
      <c r="AY27" s="457"/>
      <c r="AZ27" s="458"/>
      <c r="BA27" s="458"/>
      <c r="BB27" s="458"/>
      <c r="BC27" s="458"/>
      <c r="BD27" s="458"/>
      <c r="BE27" s="458"/>
      <c r="BF27" s="458"/>
      <c r="BG27" s="458"/>
      <c r="BH27" s="458"/>
      <c r="BI27" s="458"/>
      <c r="BJ27" s="435"/>
      <c r="BK27" s="436"/>
      <c r="BL27" s="434"/>
      <c r="BM27" s="434"/>
      <c r="BN27" s="434"/>
      <c r="BO27" s="434"/>
      <c r="BP27" s="434"/>
      <c r="BQ27" s="449"/>
      <c r="BR27" s="449"/>
      <c r="BS27" s="449"/>
      <c r="BT27" s="449"/>
      <c r="BU27" s="449"/>
      <c r="BV27" s="449"/>
      <c r="BW27" s="449"/>
      <c r="BX27" s="449"/>
      <c r="BY27" s="430"/>
      <c r="BZ27" s="430"/>
      <c r="CA27" s="430"/>
      <c r="CB27" s="430"/>
      <c r="CC27" s="430"/>
      <c r="CD27" s="430"/>
      <c r="CE27" s="430"/>
      <c r="CF27" s="430"/>
      <c r="CG27" s="430"/>
      <c r="CH27" s="430"/>
      <c r="CI27" s="461">
        <f t="shared" si="2"/>
      </c>
      <c r="CJ27" s="461"/>
      <c r="CK27" s="461"/>
      <c r="CL27" s="461"/>
      <c r="CM27" s="461"/>
      <c r="CN27" s="461">
        <f t="shared" si="3"/>
      </c>
      <c r="CO27" s="461"/>
      <c r="CP27" s="461"/>
      <c r="CQ27" s="461"/>
      <c r="CR27" s="462"/>
    </row>
    <row r="28" spans="2:96" ht="19.5" customHeight="1">
      <c r="B28" s="457"/>
      <c r="C28" s="458"/>
      <c r="D28" s="458"/>
      <c r="E28" s="458"/>
      <c r="F28" s="458"/>
      <c r="G28" s="458"/>
      <c r="H28" s="458"/>
      <c r="I28" s="458"/>
      <c r="J28" s="458"/>
      <c r="K28" s="458"/>
      <c r="L28" s="458"/>
      <c r="M28" s="435"/>
      <c r="N28" s="436"/>
      <c r="O28" s="434"/>
      <c r="P28" s="434"/>
      <c r="Q28" s="434"/>
      <c r="R28" s="434"/>
      <c r="S28" s="434"/>
      <c r="T28" s="449"/>
      <c r="U28" s="449"/>
      <c r="V28" s="449"/>
      <c r="W28" s="449"/>
      <c r="X28" s="449"/>
      <c r="Y28" s="449"/>
      <c r="Z28" s="449"/>
      <c r="AA28" s="449"/>
      <c r="AB28" s="430"/>
      <c r="AC28" s="430"/>
      <c r="AD28" s="430"/>
      <c r="AE28" s="430"/>
      <c r="AF28" s="430"/>
      <c r="AG28" s="430"/>
      <c r="AH28" s="430"/>
      <c r="AI28" s="430"/>
      <c r="AJ28" s="430"/>
      <c r="AK28" s="430"/>
      <c r="AL28" s="428">
        <f t="shared" si="0"/>
      </c>
      <c r="AM28" s="428"/>
      <c r="AN28" s="428"/>
      <c r="AO28" s="428"/>
      <c r="AP28" s="428"/>
      <c r="AQ28" s="428">
        <f t="shared" si="1"/>
      </c>
      <c r="AR28" s="428"/>
      <c r="AS28" s="428"/>
      <c r="AT28" s="428"/>
      <c r="AU28" s="450"/>
      <c r="AY28" s="457"/>
      <c r="AZ28" s="458"/>
      <c r="BA28" s="458"/>
      <c r="BB28" s="458"/>
      <c r="BC28" s="458"/>
      <c r="BD28" s="458"/>
      <c r="BE28" s="458"/>
      <c r="BF28" s="458"/>
      <c r="BG28" s="458"/>
      <c r="BH28" s="458"/>
      <c r="BI28" s="458"/>
      <c r="BJ28" s="435"/>
      <c r="BK28" s="436"/>
      <c r="BL28" s="434"/>
      <c r="BM28" s="434"/>
      <c r="BN28" s="434"/>
      <c r="BO28" s="434"/>
      <c r="BP28" s="434"/>
      <c r="BQ28" s="449"/>
      <c r="BR28" s="449"/>
      <c r="BS28" s="449"/>
      <c r="BT28" s="449"/>
      <c r="BU28" s="449"/>
      <c r="BV28" s="449"/>
      <c r="BW28" s="449"/>
      <c r="BX28" s="449"/>
      <c r="BY28" s="430"/>
      <c r="BZ28" s="430"/>
      <c r="CA28" s="430"/>
      <c r="CB28" s="430"/>
      <c r="CC28" s="430"/>
      <c r="CD28" s="430"/>
      <c r="CE28" s="430"/>
      <c r="CF28" s="430"/>
      <c r="CG28" s="430"/>
      <c r="CH28" s="430"/>
      <c r="CI28" s="461">
        <f t="shared" si="2"/>
      </c>
      <c r="CJ28" s="461"/>
      <c r="CK28" s="461"/>
      <c r="CL28" s="461"/>
      <c r="CM28" s="461"/>
      <c r="CN28" s="461">
        <f t="shared" si="3"/>
      </c>
      <c r="CO28" s="461"/>
      <c r="CP28" s="461"/>
      <c r="CQ28" s="461"/>
      <c r="CR28" s="462"/>
    </row>
    <row r="29" spans="2:96" ht="19.5" customHeight="1">
      <c r="B29" s="457"/>
      <c r="C29" s="458"/>
      <c r="D29" s="458"/>
      <c r="E29" s="458"/>
      <c r="F29" s="458"/>
      <c r="G29" s="458"/>
      <c r="H29" s="458"/>
      <c r="I29" s="458"/>
      <c r="J29" s="458"/>
      <c r="K29" s="458"/>
      <c r="L29" s="458"/>
      <c r="M29" s="435"/>
      <c r="N29" s="436"/>
      <c r="O29" s="434"/>
      <c r="P29" s="434"/>
      <c r="Q29" s="434"/>
      <c r="R29" s="434"/>
      <c r="S29" s="434"/>
      <c r="T29" s="449"/>
      <c r="U29" s="449"/>
      <c r="V29" s="449"/>
      <c r="W29" s="449"/>
      <c r="X29" s="449"/>
      <c r="Y29" s="449"/>
      <c r="Z29" s="449"/>
      <c r="AA29" s="449"/>
      <c r="AB29" s="430"/>
      <c r="AC29" s="430"/>
      <c r="AD29" s="430"/>
      <c r="AE29" s="430"/>
      <c r="AF29" s="430"/>
      <c r="AG29" s="430"/>
      <c r="AH29" s="430"/>
      <c r="AI29" s="430"/>
      <c r="AJ29" s="430"/>
      <c r="AK29" s="430"/>
      <c r="AL29" s="428">
        <f t="shared" si="0"/>
      </c>
      <c r="AM29" s="428"/>
      <c r="AN29" s="428"/>
      <c r="AO29" s="428"/>
      <c r="AP29" s="428"/>
      <c r="AQ29" s="428">
        <f t="shared" si="1"/>
      </c>
      <c r="AR29" s="428"/>
      <c r="AS29" s="428"/>
      <c r="AT29" s="428"/>
      <c r="AU29" s="450"/>
      <c r="AY29" s="457"/>
      <c r="AZ29" s="458"/>
      <c r="BA29" s="458"/>
      <c r="BB29" s="458"/>
      <c r="BC29" s="458"/>
      <c r="BD29" s="458"/>
      <c r="BE29" s="458"/>
      <c r="BF29" s="458"/>
      <c r="BG29" s="458"/>
      <c r="BH29" s="458"/>
      <c r="BI29" s="458"/>
      <c r="BJ29" s="435"/>
      <c r="BK29" s="436"/>
      <c r="BL29" s="434"/>
      <c r="BM29" s="434"/>
      <c r="BN29" s="434"/>
      <c r="BO29" s="434"/>
      <c r="BP29" s="434"/>
      <c r="BQ29" s="449"/>
      <c r="BR29" s="449"/>
      <c r="BS29" s="449"/>
      <c r="BT29" s="449"/>
      <c r="BU29" s="449"/>
      <c r="BV29" s="449"/>
      <c r="BW29" s="449"/>
      <c r="BX29" s="449"/>
      <c r="BY29" s="430"/>
      <c r="BZ29" s="430"/>
      <c r="CA29" s="430"/>
      <c r="CB29" s="430"/>
      <c r="CC29" s="430"/>
      <c r="CD29" s="430"/>
      <c r="CE29" s="430"/>
      <c r="CF29" s="430"/>
      <c r="CG29" s="430"/>
      <c r="CH29" s="430"/>
      <c r="CI29" s="461">
        <f t="shared" si="2"/>
      </c>
      <c r="CJ29" s="461"/>
      <c r="CK29" s="461"/>
      <c r="CL29" s="461"/>
      <c r="CM29" s="461"/>
      <c r="CN29" s="461">
        <f t="shared" si="3"/>
      </c>
      <c r="CO29" s="461"/>
      <c r="CP29" s="461"/>
      <c r="CQ29" s="461"/>
      <c r="CR29" s="462"/>
    </row>
    <row r="30" spans="2:96" ht="19.5" customHeight="1">
      <c r="B30" s="457"/>
      <c r="C30" s="458"/>
      <c r="D30" s="458"/>
      <c r="E30" s="458"/>
      <c r="F30" s="458"/>
      <c r="G30" s="458"/>
      <c r="H30" s="458"/>
      <c r="I30" s="458"/>
      <c r="J30" s="458"/>
      <c r="K30" s="458"/>
      <c r="L30" s="458"/>
      <c r="M30" s="435"/>
      <c r="N30" s="436"/>
      <c r="O30" s="434"/>
      <c r="P30" s="434"/>
      <c r="Q30" s="434"/>
      <c r="R30" s="434"/>
      <c r="S30" s="434"/>
      <c r="T30" s="449"/>
      <c r="U30" s="449"/>
      <c r="V30" s="449"/>
      <c r="W30" s="449"/>
      <c r="X30" s="449"/>
      <c r="Y30" s="449"/>
      <c r="Z30" s="449"/>
      <c r="AA30" s="449"/>
      <c r="AB30" s="430"/>
      <c r="AC30" s="430"/>
      <c r="AD30" s="430"/>
      <c r="AE30" s="430"/>
      <c r="AF30" s="430"/>
      <c r="AG30" s="430"/>
      <c r="AH30" s="430"/>
      <c r="AI30" s="430"/>
      <c r="AJ30" s="430"/>
      <c r="AK30" s="430"/>
      <c r="AL30" s="428">
        <f t="shared" si="0"/>
      </c>
      <c r="AM30" s="428"/>
      <c r="AN30" s="428"/>
      <c r="AO30" s="428"/>
      <c r="AP30" s="428"/>
      <c r="AQ30" s="428">
        <f t="shared" si="1"/>
      </c>
      <c r="AR30" s="428"/>
      <c r="AS30" s="428"/>
      <c r="AT30" s="428"/>
      <c r="AU30" s="450"/>
      <c r="AY30" s="457"/>
      <c r="AZ30" s="458"/>
      <c r="BA30" s="458"/>
      <c r="BB30" s="458"/>
      <c r="BC30" s="458"/>
      <c r="BD30" s="458"/>
      <c r="BE30" s="458"/>
      <c r="BF30" s="458"/>
      <c r="BG30" s="458"/>
      <c r="BH30" s="458"/>
      <c r="BI30" s="458"/>
      <c r="BJ30" s="435"/>
      <c r="BK30" s="436"/>
      <c r="BL30" s="434"/>
      <c r="BM30" s="434"/>
      <c r="BN30" s="434"/>
      <c r="BO30" s="434"/>
      <c r="BP30" s="434"/>
      <c r="BQ30" s="449"/>
      <c r="BR30" s="449"/>
      <c r="BS30" s="449"/>
      <c r="BT30" s="449"/>
      <c r="BU30" s="449"/>
      <c r="BV30" s="449"/>
      <c r="BW30" s="449"/>
      <c r="BX30" s="449"/>
      <c r="BY30" s="430"/>
      <c r="BZ30" s="430"/>
      <c r="CA30" s="430"/>
      <c r="CB30" s="430"/>
      <c r="CC30" s="430"/>
      <c r="CD30" s="430"/>
      <c r="CE30" s="430"/>
      <c r="CF30" s="430"/>
      <c r="CG30" s="430"/>
      <c r="CH30" s="430"/>
      <c r="CI30" s="461">
        <f t="shared" si="2"/>
      </c>
      <c r="CJ30" s="461"/>
      <c r="CK30" s="461"/>
      <c r="CL30" s="461"/>
      <c r="CM30" s="461"/>
      <c r="CN30" s="461">
        <f t="shared" si="3"/>
      </c>
      <c r="CO30" s="461"/>
      <c r="CP30" s="461"/>
      <c r="CQ30" s="461"/>
      <c r="CR30" s="462"/>
    </row>
    <row r="31" spans="2:96" ht="19.5" customHeight="1">
      <c r="B31" s="457"/>
      <c r="C31" s="458"/>
      <c r="D31" s="458"/>
      <c r="E31" s="458"/>
      <c r="F31" s="458"/>
      <c r="G31" s="458"/>
      <c r="H31" s="458"/>
      <c r="I31" s="458"/>
      <c r="J31" s="458"/>
      <c r="K31" s="458"/>
      <c r="L31" s="458"/>
      <c r="M31" s="435"/>
      <c r="N31" s="436"/>
      <c r="O31" s="434"/>
      <c r="P31" s="434"/>
      <c r="Q31" s="434"/>
      <c r="R31" s="434"/>
      <c r="S31" s="434"/>
      <c r="T31" s="449"/>
      <c r="U31" s="449"/>
      <c r="V31" s="449"/>
      <c r="W31" s="449"/>
      <c r="X31" s="449"/>
      <c r="Y31" s="449"/>
      <c r="Z31" s="449"/>
      <c r="AA31" s="449"/>
      <c r="AB31" s="430"/>
      <c r="AC31" s="430"/>
      <c r="AD31" s="430"/>
      <c r="AE31" s="430"/>
      <c r="AF31" s="430"/>
      <c r="AG31" s="430"/>
      <c r="AH31" s="430"/>
      <c r="AI31" s="430"/>
      <c r="AJ31" s="430"/>
      <c r="AK31" s="430"/>
      <c r="AL31" s="428">
        <f t="shared" si="0"/>
      </c>
      <c r="AM31" s="428"/>
      <c r="AN31" s="428"/>
      <c r="AO31" s="428"/>
      <c r="AP31" s="428"/>
      <c r="AQ31" s="428">
        <f t="shared" si="1"/>
      </c>
      <c r="AR31" s="428"/>
      <c r="AS31" s="428"/>
      <c r="AT31" s="428"/>
      <c r="AU31" s="450"/>
      <c r="AY31" s="457"/>
      <c r="AZ31" s="458"/>
      <c r="BA31" s="458"/>
      <c r="BB31" s="458"/>
      <c r="BC31" s="458"/>
      <c r="BD31" s="458"/>
      <c r="BE31" s="458"/>
      <c r="BF31" s="458"/>
      <c r="BG31" s="458"/>
      <c r="BH31" s="458"/>
      <c r="BI31" s="458"/>
      <c r="BJ31" s="435"/>
      <c r="BK31" s="436"/>
      <c r="BL31" s="434"/>
      <c r="BM31" s="434"/>
      <c r="BN31" s="434"/>
      <c r="BO31" s="434"/>
      <c r="BP31" s="434"/>
      <c r="BQ31" s="449"/>
      <c r="BR31" s="449"/>
      <c r="BS31" s="449"/>
      <c r="BT31" s="449"/>
      <c r="BU31" s="449"/>
      <c r="BV31" s="449"/>
      <c r="BW31" s="449"/>
      <c r="BX31" s="449"/>
      <c r="BY31" s="430"/>
      <c r="BZ31" s="430"/>
      <c r="CA31" s="430"/>
      <c r="CB31" s="430"/>
      <c r="CC31" s="430"/>
      <c r="CD31" s="430"/>
      <c r="CE31" s="430"/>
      <c r="CF31" s="430"/>
      <c r="CG31" s="430"/>
      <c r="CH31" s="430"/>
      <c r="CI31" s="461">
        <f t="shared" si="2"/>
      </c>
      <c r="CJ31" s="461"/>
      <c r="CK31" s="461"/>
      <c r="CL31" s="461"/>
      <c r="CM31" s="461"/>
      <c r="CN31" s="461">
        <f t="shared" si="3"/>
      </c>
      <c r="CO31" s="461"/>
      <c r="CP31" s="461"/>
      <c r="CQ31" s="461"/>
      <c r="CR31" s="462"/>
    </row>
    <row r="32" spans="2:96" ht="19.5" customHeight="1">
      <c r="B32" s="457"/>
      <c r="C32" s="458"/>
      <c r="D32" s="458"/>
      <c r="E32" s="458"/>
      <c r="F32" s="458"/>
      <c r="G32" s="458"/>
      <c r="H32" s="458"/>
      <c r="I32" s="458"/>
      <c r="J32" s="458"/>
      <c r="K32" s="458"/>
      <c r="L32" s="458"/>
      <c r="M32" s="435"/>
      <c r="N32" s="436"/>
      <c r="O32" s="434"/>
      <c r="P32" s="434"/>
      <c r="Q32" s="434"/>
      <c r="R32" s="434"/>
      <c r="S32" s="434"/>
      <c r="T32" s="449"/>
      <c r="U32" s="449"/>
      <c r="V32" s="449"/>
      <c r="W32" s="449"/>
      <c r="X32" s="449"/>
      <c r="Y32" s="449"/>
      <c r="Z32" s="449"/>
      <c r="AA32" s="449"/>
      <c r="AB32" s="430"/>
      <c r="AC32" s="430"/>
      <c r="AD32" s="430"/>
      <c r="AE32" s="430"/>
      <c r="AF32" s="430"/>
      <c r="AG32" s="430"/>
      <c r="AH32" s="430"/>
      <c r="AI32" s="430"/>
      <c r="AJ32" s="430"/>
      <c r="AK32" s="430"/>
      <c r="AL32" s="428">
        <f t="shared" si="0"/>
      </c>
      <c r="AM32" s="428"/>
      <c r="AN32" s="428"/>
      <c r="AO32" s="428"/>
      <c r="AP32" s="428"/>
      <c r="AQ32" s="428">
        <f t="shared" si="1"/>
      </c>
      <c r="AR32" s="428"/>
      <c r="AS32" s="428"/>
      <c r="AT32" s="428"/>
      <c r="AU32" s="450"/>
      <c r="AY32" s="457"/>
      <c r="AZ32" s="458"/>
      <c r="BA32" s="458"/>
      <c r="BB32" s="458"/>
      <c r="BC32" s="458"/>
      <c r="BD32" s="458"/>
      <c r="BE32" s="458"/>
      <c r="BF32" s="458"/>
      <c r="BG32" s="458"/>
      <c r="BH32" s="458"/>
      <c r="BI32" s="458"/>
      <c r="BJ32" s="435"/>
      <c r="BK32" s="436"/>
      <c r="BL32" s="434"/>
      <c r="BM32" s="434"/>
      <c r="BN32" s="434"/>
      <c r="BO32" s="434"/>
      <c r="BP32" s="434"/>
      <c r="BQ32" s="449"/>
      <c r="BR32" s="449"/>
      <c r="BS32" s="449"/>
      <c r="BT32" s="449"/>
      <c r="BU32" s="449"/>
      <c r="BV32" s="449"/>
      <c r="BW32" s="449"/>
      <c r="BX32" s="449"/>
      <c r="BY32" s="430"/>
      <c r="BZ32" s="430"/>
      <c r="CA32" s="430"/>
      <c r="CB32" s="430"/>
      <c r="CC32" s="430"/>
      <c r="CD32" s="430"/>
      <c r="CE32" s="430"/>
      <c r="CF32" s="430"/>
      <c r="CG32" s="430"/>
      <c r="CH32" s="430"/>
      <c r="CI32" s="461">
        <f t="shared" si="2"/>
      </c>
      <c r="CJ32" s="461"/>
      <c r="CK32" s="461"/>
      <c r="CL32" s="461"/>
      <c r="CM32" s="461"/>
      <c r="CN32" s="461">
        <f t="shared" si="3"/>
      </c>
      <c r="CO32" s="461"/>
      <c r="CP32" s="461"/>
      <c r="CQ32" s="461"/>
      <c r="CR32" s="462"/>
    </row>
    <row r="33" spans="2:96" ht="19.5" customHeight="1">
      <c r="B33" s="457"/>
      <c r="C33" s="458"/>
      <c r="D33" s="458"/>
      <c r="E33" s="458"/>
      <c r="F33" s="458"/>
      <c r="G33" s="458"/>
      <c r="H33" s="458"/>
      <c r="I33" s="458"/>
      <c r="J33" s="458"/>
      <c r="K33" s="458"/>
      <c r="L33" s="458"/>
      <c r="M33" s="435"/>
      <c r="N33" s="436"/>
      <c r="O33" s="434"/>
      <c r="P33" s="434"/>
      <c r="Q33" s="434"/>
      <c r="R33" s="434"/>
      <c r="S33" s="434"/>
      <c r="T33" s="449"/>
      <c r="U33" s="449"/>
      <c r="V33" s="449"/>
      <c r="W33" s="449"/>
      <c r="X33" s="449"/>
      <c r="Y33" s="449"/>
      <c r="Z33" s="449"/>
      <c r="AA33" s="449"/>
      <c r="AB33" s="430"/>
      <c r="AC33" s="430"/>
      <c r="AD33" s="430"/>
      <c r="AE33" s="430"/>
      <c r="AF33" s="430"/>
      <c r="AG33" s="430"/>
      <c r="AH33" s="430"/>
      <c r="AI33" s="430"/>
      <c r="AJ33" s="430"/>
      <c r="AK33" s="430"/>
      <c r="AL33" s="428">
        <f t="shared" si="0"/>
      </c>
      <c r="AM33" s="428"/>
      <c r="AN33" s="428"/>
      <c r="AO33" s="428"/>
      <c r="AP33" s="428"/>
      <c r="AQ33" s="428">
        <f t="shared" si="1"/>
      </c>
      <c r="AR33" s="428"/>
      <c r="AS33" s="428"/>
      <c r="AT33" s="428"/>
      <c r="AU33" s="450"/>
      <c r="AY33" s="457"/>
      <c r="AZ33" s="458"/>
      <c r="BA33" s="458"/>
      <c r="BB33" s="458"/>
      <c r="BC33" s="458"/>
      <c r="BD33" s="458"/>
      <c r="BE33" s="458"/>
      <c r="BF33" s="458"/>
      <c r="BG33" s="458"/>
      <c r="BH33" s="458"/>
      <c r="BI33" s="458"/>
      <c r="BJ33" s="435"/>
      <c r="BK33" s="436"/>
      <c r="BL33" s="434"/>
      <c r="BM33" s="434"/>
      <c r="BN33" s="434"/>
      <c r="BO33" s="434"/>
      <c r="BP33" s="434"/>
      <c r="BQ33" s="449"/>
      <c r="BR33" s="449"/>
      <c r="BS33" s="449"/>
      <c r="BT33" s="449"/>
      <c r="BU33" s="449"/>
      <c r="BV33" s="449"/>
      <c r="BW33" s="449"/>
      <c r="BX33" s="449"/>
      <c r="BY33" s="430"/>
      <c r="BZ33" s="430"/>
      <c r="CA33" s="430"/>
      <c r="CB33" s="430"/>
      <c r="CC33" s="430"/>
      <c r="CD33" s="430"/>
      <c r="CE33" s="430"/>
      <c r="CF33" s="430"/>
      <c r="CG33" s="430"/>
      <c r="CH33" s="430"/>
      <c r="CI33" s="461">
        <f t="shared" si="2"/>
      </c>
      <c r="CJ33" s="461"/>
      <c r="CK33" s="461"/>
      <c r="CL33" s="461"/>
      <c r="CM33" s="461"/>
      <c r="CN33" s="461">
        <f t="shared" si="3"/>
      </c>
      <c r="CO33" s="461"/>
      <c r="CP33" s="461"/>
      <c r="CQ33" s="461"/>
      <c r="CR33" s="462"/>
    </row>
    <row r="34" spans="2:96" ht="19.5" customHeight="1">
      <c r="B34" s="457"/>
      <c r="C34" s="458"/>
      <c r="D34" s="458"/>
      <c r="E34" s="458"/>
      <c r="F34" s="458"/>
      <c r="G34" s="458"/>
      <c r="H34" s="458"/>
      <c r="I34" s="458"/>
      <c r="J34" s="458"/>
      <c r="K34" s="458"/>
      <c r="L34" s="458"/>
      <c r="M34" s="435"/>
      <c r="N34" s="436"/>
      <c r="O34" s="434"/>
      <c r="P34" s="434"/>
      <c r="Q34" s="434"/>
      <c r="R34" s="434"/>
      <c r="S34" s="434"/>
      <c r="T34" s="449"/>
      <c r="U34" s="449"/>
      <c r="V34" s="449"/>
      <c r="W34" s="449"/>
      <c r="X34" s="449"/>
      <c r="Y34" s="449"/>
      <c r="Z34" s="449"/>
      <c r="AA34" s="449"/>
      <c r="AB34" s="430"/>
      <c r="AC34" s="430"/>
      <c r="AD34" s="430"/>
      <c r="AE34" s="430"/>
      <c r="AF34" s="430"/>
      <c r="AG34" s="430"/>
      <c r="AH34" s="430"/>
      <c r="AI34" s="430"/>
      <c r="AJ34" s="430"/>
      <c r="AK34" s="430"/>
      <c r="AL34" s="428">
        <f t="shared" si="0"/>
      </c>
      <c r="AM34" s="428"/>
      <c r="AN34" s="428"/>
      <c r="AO34" s="428"/>
      <c r="AP34" s="428"/>
      <c r="AQ34" s="428">
        <f t="shared" si="1"/>
      </c>
      <c r="AR34" s="428"/>
      <c r="AS34" s="428"/>
      <c r="AT34" s="428"/>
      <c r="AU34" s="450"/>
      <c r="AY34" s="457"/>
      <c r="AZ34" s="458"/>
      <c r="BA34" s="458"/>
      <c r="BB34" s="458"/>
      <c r="BC34" s="458"/>
      <c r="BD34" s="458"/>
      <c r="BE34" s="458"/>
      <c r="BF34" s="458"/>
      <c r="BG34" s="458"/>
      <c r="BH34" s="458"/>
      <c r="BI34" s="458"/>
      <c r="BJ34" s="435"/>
      <c r="BK34" s="436"/>
      <c r="BL34" s="434"/>
      <c r="BM34" s="434"/>
      <c r="BN34" s="434"/>
      <c r="BO34" s="434"/>
      <c r="BP34" s="434"/>
      <c r="BQ34" s="449"/>
      <c r="BR34" s="449"/>
      <c r="BS34" s="449"/>
      <c r="BT34" s="449"/>
      <c r="BU34" s="449"/>
      <c r="BV34" s="449"/>
      <c r="BW34" s="449"/>
      <c r="BX34" s="449"/>
      <c r="BY34" s="430"/>
      <c r="BZ34" s="430"/>
      <c r="CA34" s="430"/>
      <c r="CB34" s="430"/>
      <c r="CC34" s="430"/>
      <c r="CD34" s="430"/>
      <c r="CE34" s="430"/>
      <c r="CF34" s="430"/>
      <c r="CG34" s="430"/>
      <c r="CH34" s="430"/>
      <c r="CI34" s="461">
        <f t="shared" si="2"/>
      </c>
      <c r="CJ34" s="461"/>
      <c r="CK34" s="461"/>
      <c r="CL34" s="461"/>
      <c r="CM34" s="461"/>
      <c r="CN34" s="461">
        <f t="shared" si="3"/>
      </c>
      <c r="CO34" s="461"/>
      <c r="CP34" s="461"/>
      <c r="CQ34" s="461"/>
      <c r="CR34" s="462"/>
    </row>
    <row r="35" spans="2:96" ht="19.5" customHeight="1">
      <c r="B35" s="457"/>
      <c r="C35" s="458"/>
      <c r="D35" s="458"/>
      <c r="E35" s="458"/>
      <c r="F35" s="458"/>
      <c r="G35" s="458"/>
      <c r="H35" s="458"/>
      <c r="I35" s="458"/>
      <c r="J35" s="458"/>
      <c r="K35" s="458"/>
      <c r="L35" s="458"/>
      <c r="M35" s="435"/>
      <c r="N35" s="436"/>
      <c r="O35" s="434"/>
      <c r="P35" s="434"/>
      <c r="Q35" s="434"/>
      <c r="R35" s="434"/>
      <c r="S35" s="434"/>
      <c r="T35" s="449"/>
      <c r="U35" s="449"/>
      <c r="V35" s="449"/>
      <c r="W35" s="449"/>
      <c r="X35" s="449"/>
      <c r="Y35" s="449"/>
      <c r="Z35" s="449"/>
      <c r="AA35" s="449"/>
      <c r="AB35" s="430"/>
      <c r="AC35" s="430"/>
      <c r="AD35" s="430"/>
      <c r="AE35" s="430"/>
      <c r="AF35" s="430"/>
      <c r="AG35" s="430"/>
      <c r="AH35" s="430"/>
      <c r="AI35" s="430"/>
      <c r="AJ35" s="430"/>
      <c r="AK35" s="430"/>
      <c r="AL35" s="428">
        <f t="shared" si="0"/>
      </c>
      <c r="AM35" s="428"/>
      <c r="AN35" s="428"/>
      <c r="AO35" s="428"/>
      <c r="AP35" s="428"/>
      <c r="AQ35" s="428">
        <f t="shared" si="1"/>
      </c>
      <c r="AR35" s="428"/>
      <c r="AS35" s="428"/>
      <c r="AT35" s="428"/>
      <c r="AU35" s="450"/>
      <c r="AY35" s="457"/>
      <c r="AZ35" s="458"/>
      <c r="BA35" s="458"/>
      <c r="BB35" s="458"/>
      <c r="BC35" s="458"/>
      <c r="BD35" s="458"/>
      <c r="BE35" s="458"/>
      <c r="BF35" s="458"/>
      <c r="BG35" s="458"/>
      <c r="BH35" s="458"/>
      <c r="BI35" s="458"/>
      <c r="BJ35" s="435"/>
      <c r="BK35" s="436"/>
      <c r="BL35" s="434"/>
      <c r="BM35" s="434"/>
      <c r="BN35" s="434"/>
      <c r="BO35" s="434"/>
      <c r="BP35" s="434"/>
      <c r="BQ35" s="449"/>
      <c r="BR35" s="449"/>
      <c r="BS35" s="449"/>
      <c r="BT35" s="449"/>
      <c r="BU35" s="449"/>
      <c r="BV35" s="449"/>
      <c r="BW35" s="449"/>
      <c r="BX35" s="449"/>
      <c r="BY35" s="430"/>
      <c r="BZ35" s="430"/>
      <c r="CA35" s="430"/>
      <c r="CB35" s="430"/>
      <c r="CC35" s="430"/>
      <c r="CD35" s="430"/>
      <c r="CE35" s="430"/>
      <c r="CF35" s="430"/>
      <c r="CG35" s="430"/>
      <c r="CH35" s="430"/>
      <c r="CI35" s="461">
        <f t="shared" si="2"/>
      </c>
      <c r="CJ35" s="461"/>
      <c r="CK35" s="461"/>
      <c r="CL35" s="461"/>
      <c r="CM35" s="461"/>
      <c r="CN35" s="461">
        <f t="shared" si="3"/>
      </c>
      <c r="CO35" s="461"/>
      <c r="CP35" s="461"/>
      <c r="CQ35" s="461"/>
      <c r="CR35" s="462"/>
    </row>
    <row r="36" spans="2:96" ht="19.5" customHeight="1">
      <c r="B36" s="457"/>
      <c r="C36" s="458"/>
      <c r="D36" s="458"/>
      <c r="E36" s="458"/>
      <c r="F36" s="458"/>
      <c r="G36" s="458"/>
      <c r="H36" s="458"/>
      <c r="I36" s="458"/>
      <c r="J36" s="458"/>
      <c r="K36" s="458"/>
      <c r="L36" s="458"/>
      <c r="M36" s="435"/>
      <c r="N36" s="436"/>
      <c r="O36" s="434"/>
      <c r="P36" s="434"/>
      <c r="Q36" s="434"/>
      <c r="R36" s="434"/>
      <c r="S36" s="434"/>
      <c r="T36" s="449"/>
      <c r="U36" s="449"/>
      <c r="V36" s="449"/>
      <c r="W36" s="449"/>
      <c r="X36" s="449"/>
      <c r="Y36" s="449"/>
      <c r="Z36" s="449"/>
      <c r="AA36" s="449"/>
      <c r="AB36" s="430"/>
      <c r="AC36" s="430"/>
      <c r="AD36" s="430"/>
      <c r="AE36" s="430"/>
      <c r="AF36" s="430"/>
      <c r="AG36" s="430"/>
      <c r="AH36" s="430"/>
      <c r="AI36" s="430"/>
      <c r="AJ36" s="430"/>
      <c r="AK36" s="430"/>
      <c r="AL36" s="428">
        <f t="shared" si="0"/>
      </c>
      <c r="AM36" s="428"/>
      <c r="AN36" s="428"/>
      <c r="AO36" s="428"/>
      <c r="AP36" s="428"/>
      <c r="AQ36" s="428">
        <f t="shared" si="1"/>
      </c>
      <c r="AR36" s="428"/>
      <c r="AS36" s="428"/>
      <c r="AT36" s="428"/>
      <c r="AU36" s="450"/>
      <c r="AY36" s="457"/>
      <c r="AZ36" s="458"/>
      <c r="BA36" s="458"/>
      <c r="BB36" s="458"/>
      <c r="BC36" s="458"/>
      <c r="BD36" s="458"/>
      <c r="BE36" s="458"/>
      <c r="BF36" s="458"/>
      <c r="BG36" s="458"/>
      <c r="BH36" s="458"/>
      <c r="BI36" s="458"/>
      <c r="BJ36" s="435"/>
      <c r="BK36" s="436"/>
      <c r="BL36" s="434"/>
      <c r="BM36" s="434"/>
      <c r="BN36" s="434"/>
      <c r="BO36" s="434"/>
      <c r="BP36" s="434"/>
      <c r="BQ36" s="449"/>
      <c r="BR36" s="449"/>
      <c r="BS36" s="449"/>
      <c r="BT36" s="449"/>
      <c r="BU36" s="449"/>
      <c r="BV36" s="449"/>
      <c r="BW36" s="449"/>
      <c r="BX36" s="449"/>
      <c r="BY36" s="430"/>
      <c r="BZ36" s="430"/>
      <c r="CA36" s="430"/>
      <c r="CB36" s="430"/>
      <c r="CC36" s="430"/>
      <c r="CD36" s="430"/>
      <c r="CE36" s="430"/>
      <c r="CF36" s="430"/>
      <c r="CG36" s="430"/>
      <c r="CH36" s="430"/>
      <c r="CI36" s="461">
        <f t="shared" si="2"/>
      </c>
      <c r="CJ36" s="461"/>
      <c r="CK36" s="461"/>
      <c r="CL36" s="461"/>
      <c r="CM36" s="461"/>
      <c r="CN36" s="461">
        <f t="shared" si="3"/>
      </c>
      <c r="CO36" s="461"/>
      <c r="CP36" s="461"/>
      <c r="CQ36" s="461"/>
      <c r="CR36" s="462"/>
    </row>
    <row r="37" spans="2:96" ht="19.5" customHeight="1">
      <c r="B37" s="457"/>
      <c r="C37" s="458"/>
      <c r="D37" s="458"/>
      <c r="E37" s="458"/>
      <c r="F37" s="458"/>
      <c r="G37" s="458"/>
      <c r="H37" s="458"/>
      <c r="I37" s="458"/>
      <c r="J37" s="458"/>
      <c r="K37" s="458"/>
      <c r="L37" s="458"/>
      <c r="M37" s="435"/>
      <c r="N37" s="436"/>
      <c r="O37" s="434"/>
      <c r="P37" s="434"/>
      <c r="Q37" s="434"/>
      <c r="R37" s="434"/>
      <c r="S37" s="434"/>
      <c r="T37" s="449"/>
      <c r="U37" s="449"/>
      <c r="V37" s="449"/>
      <c r="W37" s="449"/>
      <c r="X37" s="449"/>
      <c r="Y37" s="449"/>
      <c r="Z37" s="449"/>
      <c r="AA37" s="449"/>
      <c r="AB37" s="430"/>
      <c r="AC37" s="430"/>
      <c r="AD37" s="430"/>
      <c r="AE37" s="430"/>
      <c r="AF37" s="430"/>
      <c r="AG37" s="430"/>
      <c r="AH37" s="430"/>
      <c r="AI37" s="430"/>
      <c r="AJ37" s="430"/>
      <c r="AK37" s="430"/>
      <c r="AL37" s="428">
        <f t="shared" si="0"/>
      </c>
      <c r="AM37" s="428"/>
      <c r="AN37" s="428"/>
      <c r="AO37" s="428"/>
      <c r="AP37" s="428"/>
      <c r="AQ37" s="428">
        <f t="shared" si="1"/>
      </c>
      <c r="AR37" s="428"/>
      <c r="AS37" s="428"/>
      <c r="AT37" s="428"/>
      <c r="AU37" s="450"/>
      <c r="AY37" s="457"/>
      <c r="AZ37" s="458"/>
      <c r="BA37" s="458"/>
      <c r="BB37" s="458"/>
      <c r="BC37" s="458"/>
      <c r="BD37" s="458"/>
      <c r="BE37" s="458"/>
      <c r="BF37" s="458"/>
      <c r="BG37" s="458"/>
      <c r="BH37" s="458"/>
      <c r="BI37" s="458"/>
      <c r="BJ37" s="435"/>
      <c r="BK37" s="436"/>
      <c r="BL37" s="434"/>
      <c r="BM37" s="434"/>
      <c r="BN37" s="434"/>
      <c r="BO37" s="434"/>
      <c r="BP37" s="434"/>
      <c r="BQ37" s="449"/>
      <c r="BR37" s="449"/>
      <c r="BS37" s="449"/>
      <c r="BT37" s="449"/>
      <c r="BU37" s="449"/>
      <c r="BV37" s="449"/>
      <c r="BW37" s="449"/>
      <c r="BX37" s="449"/>
      <c r="BY37" s="430"/>
      <c r="BZ37" s="430"/>
      <c r="CA37" s="430"/>
      <c r="CB37" s="430"/>
      <c r="CC37" s="430"/>
      <c r="CD37" s="430"/>
      <c r="CE37" s="430"/>
      <c r="CF37" s="430"/>
      <c r="CG37" s="430"/>
      <c r="CH37" s="430"/>
      <c r="CI37" s="461">
        <f t="shared" si="2"/>
      </c>
      <c r="CJ37" s="461"/>
      <c r="CK37" s="461"/>
      <c r="CL37" s="461"/>
      <c r="CM37" s="461"/>
      <c r="CN37" s="461">
        <f t="shared" si="3"/>
      </c>
      <c r="CO37" s="461"/>
      <c r="CP37" s="461"/>
      <c r="CQ37" s="461"/>
      <c r="CR37" s="462"/>
    </row>
    <row r="38" spans="2:96" ht="19.5" customHeight="1">
      <c r="B38" s="457"/>
      <c r="C38" s="458"/>
      <c r="D38" s="458"/>
      <c r="E38" s="458"/>
      <c r="F38" s="458"/>
      <c r="G38" s="458"/>
      <c r="H38" s="458"/>
      <c r="I38" s="458"/>
      <c r="J38" s="458"/>
      <c r="K38" s="458"/>
      <c r="L38" s="458"/>
      <c r="M38" s="435"/>
      <c r="N38" s="436"/>
      <c r="O38" s="434"/>
      <c r="P38" s="434"/>
      <c r="Q38" s="434"/>
      <c r="R38" s="434"/>
      <c r="S38" s="434"/>
      <c r="T38" s="449"/>
      <c r="U38" s="449"/>
      <c r="V38" s="449"/>
      <c r="W38" s="449"/>
      <c r="X38" s="449"/>
      <c r="Y38" s="449"/>
      <c r="Z38" s="449"/>
      <c r="AA38" s="449"/>
      <c r="AB38" s="430"/>
      <c r="AC38" s="430"/>
      <c r="AD38" s="430"/>
      <c r="AE38" s="430"/>
      <c r="AF38" s="430"/>
      <c r="AG38" s="430"/>
      <c r="AH38" s="430"/>
      <c r="AI38" s="430"/>
      <c r="AJ38" s="430"/>
      <c r="AK38" s="430"/>
      <c r="AL38" s="428">
        <f t="shared" si="0"/>
      </c>
      <c r="AM38" s="428"/>
      <c r="AN38" s="428"/>
      <c r="AO38" s="428"/>
      <c r="AP38" s="428"/>
      <c r="AQ38" s="428">
        <f t="shared" si="1"/>
      </c>
      <c r="AR38" s="428"/>
      <c r="AS38" s="428"/>
      <c r="AT38" s="428"/>
      <c r="AU38" s="450"/>
      <c r="AY38" s="457"/>
      <c r="AZ38" s="458"/>
      <c r="BA38" s="458"/>
      <c r="BB38" s="458"/>
      <c r="BC38" s="458"/>
      <c r="BD38" s="458"/>
      <c r="BE38" s="458"/>
      <c r="BF38" s="458"/>
      <c r="BG38" s="458"/>
      <c r="BH38" s="458"/>
      <c r="BI38" s="458"/>
      <c r="BJ38" s="435"/>
      <c r="BK38" s="436"/>
      <c r="BL38" s="434"/>
      <c r="BM38" s="434"/>
      <c r="BN38" s="434"/>
      <c r="BO38" s="434"/>
      <c r="BP38" s="434"/>
      <c r="BQ38" s="449"/>
      <c r="BR38" s="449"/>
      <c r="BS38" s="449"/>
      <c r="BT38" s="449"/>
      <c r="BU38" s="449"/>
      <c r="BV38" s="449"/>
      <c r="BW38" s="449"/>
      <c r="BX38" s="449"/>
      <c r="BY38" s="430"/>
      <c r="BZ38" s="430"/>
      <c r="CA38" s="430"/>
      <c r="CB38" s="430"/>
      <c r="CC38" s="430"/>
      <c r="CD38" s="430"/>
      <c r="CE38" s="430"/>
      <c r="CF38" s="430"/>
      <c r="CG38" s="430"/>
      <c r="CH38" s="430"/>
      <c r="CI38" s="461">
        <f t="shared" si="2"/>
      </c>
      <c r="CJ38" s="461"/>
      <c r="CK38" s="461"/>
      <c r="CL38" s="461"/>
      <c r="CM38" s="461"/>
      <c r="CN38" s="461">
        <f t="shared" si="3"/>
      </c>
      <c r="CO38" s="461"/>
      <c r="CP38" s="461"/>
      <c r="CQ38" s="461"/>
      <c r="CR38" s="462"/>
    </row>
    <row r="39" spans="2:96" ht="19.5" customHeight="1">
      <c r="B39" s="457"/>
      <c r="C39" s="458"/>
      <c r="D39" s="458"/>
      <c r="E39" s="458"/>
      <c r="F39" s="458"/>
      <c r="G39" s="458"/>
      <c r="H39" s="458"/>
      <c r="I39" s="458"/>
      <c r="J39" s="458"/>
      <c r="K39" s="458"/>
      <c r="L39" s="458"/>
      <c r="M39" s="435"/>
      <c r="N39" s="436"/>
      <c r="O39" s="434"/>
      <c r="P39" s="434"/>
      <c r="Q39" s="434"/>
      <c r="R39" s="434"/>
      <c r="S39" s="434"/>
      <c r="T39" s="449"/>
      <c r="U39" s="449"/>
      <c r="V39" s="449"/>
      <c r="W39" s="449"/>
      <c r="X39" s="449"/>
      <c r="Y39" s="449"/>
      <c r="Z39" s="449"/>
      <c r="AA39" s="449"/>
      <c r="AB39" s="430"/>
      <c r="AC39" s="430"/>
      <c r="AD39" s="430"/>
      <c r="AE39" s="430"/>
      <c r="AF39" s="430"/>
      <c r="AG39" s="430"/>
      <c r="AH39" s="430"/>
      <c r="AI39" s="430"/>
      <c r="AJ39" s="430"/>
      <c r="AK39" s="430"/>
      <c r="AL39" s="428">
        <f t="shared" si="0"/>
      </c>
      <c r="AM39" s="428"/>
      <c r="AN39" s="428"/>
      <c r="AO39" s="428"/>
      <c r="AP39" s="428"/>
      <c r="AQ39" s="428">
        <f t="shared" si="1"/>
      </c>
      <c r="AR39" s="428"/>
      <c r="AS39" s="428"/>
      <c r="AT39" s="428"/>
      <c r="AU39" s="450"/>
      <c r="AY39" s="457"/>
      <c r="AZ39" s="458"/>
      <c r="BA39" s="458"/>
      <c r="BB39" s="458"/>
      <c r="BC39" s="458"/>
      <c r="BD39" s="458"/>
      <c r="BE39" s="458"/>
      <c r="BF39" s="458"/>
      <c r="BG39" s="458"/>
      <c r="BH39" s="458"/>
      <c r="BI39" s="458"/>
      <c r="BJ39" s="435"/>
      <c r="BK39" s="436"/>
      <c r="BL39" s="434"/>
      <c r="BM39" s="434"/>
      <c r="BN39" s="434"/>
      <c r="BO39" s="434"/>
      <c r="BP39" s="434"/>
      <c r="BQ39" s="449"/>
      <c r="BR39" s="449"/>
      <c r="BS39" s="449"/>
      <c r="BT39" s="449"/>
      <c r="BU39" s="449"/>
      <c r="BV39" s="449"/>
      <c r="BW39" s="449"/>
      <c r="BX39" s="449"/>
      <c r="BY39" s="430"/>
      <c r="BZ39" s="430"/>
      <c r="CA39" s="430"/>
      <c r="CB39" s="430"/>
      <c r="CC39" s="430"/>
      <c r="CD39" s="430"/>
      <c r="CE39" s="430"/>
      <c r="CF39" s="430"/>
      <c r="CG39" s="430"/>
      <c r="CH39" s="430"/>
      <c r="CI39" s="461">
        <f t="shared" si="2"/>
      </c>
      <c r="CJ39" s="461"/>
      <c r="CK39" s="461"/>
      <c r="CL39" s="461"/>
      <c r="CM39" s="461"/>
      <c r="CN39" s="461">
        <f t="shared" si="3"/>
      </c>
      <c r="CO39" s="461"/>
      <c r="CP39" s="461"/>
      <c r="CQ39" s="461"/>
      <c r="CR39" s="462"/>
    </row>
    <row r="40" spans="2:96" ht="19.5" customHeight="1">
      <c r="B40" s="457"/>
      <c r="C40" s="458"/>
      <c r="D40" s="458"/>
      <c r="E40" s="458"/>
      <c r="F40" s="458"/>
      <c r="G40" s="458"/>
      <c r="H40" s="458"/>
      <c r="I40" s="458"/>
      <c r="J40" s="458"/>
      <c r="K40" s="458"/>
      <c r="L40" s="458"/>
      <c r="M40" s="435"/>
      <c r="N40" s="436"/>
      <c r="O40" s="434"/>
      <c r="P40" s="434"/>
      <c r="Q40" s="434"/>
      <c r="R40" s="434"/>
      <c r="S40" s="434"/>
      <c r="T40" s="449"/>
      <c r="U40" s="449"/>
      <c r="V40" s="449"/>
      <c r="W40" s="449"/>
      <c r="X40" s="449"/>
      <c r="Y40" s="449"/>
      <c r="Z40" s="449"/>
      <c r="AA40" s="449"/>
      <c r="AB40" s="430"/>
      <c r="AC40" s="430"/>
      <c r="AD40" s="430"/>
      <c r="AE40" s="430"/>
      <c r="AF40" s="430"/>
      <c r="AG40" s="430"/>
      <c r="AH40" s="430"/>
      <c r="AI40" s="430"/>
      <c r="AJ40" s="430"/>
      <c r="AK40" s="430"/>
      <c r="AL40" s="428">
        <f t="shared" si="0"/>
      </c>
      <c r="AM40" s="428"/>
      <c r="AN40" s="428"/>
      <c r="AO40" s="428"/>
      <c r="AP40" s="428"/>
      <c r="AQ40" s="428">
        <f t="shared" si="1"/>
      </c>
      <c r="AR40" s="428"/>
      <c r="AS40" s="428"/>
      <c r="AT40" s="428"/>
      <c r="AU40" s="450"/>
      <c r="AY40" s="457"/>
      <c r="AZ40" s="458"/>
      <c r="BA40" s="458"/>
      <c r="BB40" s="458"/>
      <c r="BC40" s="458"/>
      <c r="BD40" s="458"/>
      <c r="BE40" s="458"/>
      <c r="BF40" s="458"/>
      <c r="BG40" s="458"/>
      <c r="BH40" s="458"/>
      <c r="BI40" s="458"/>
      <c r="BJ40" s="435"/>
      <c r="BK40" s="436"/>
      <c r="BL40" s="434"/>
      <c r="BM40" s="434"/>
      <c r="BN40" s="434"/>
      <c r="BO40" s="434"/>
      <c r="BP40" s="434"/>
      <c r="BQ40" s="449"/>
      <c r="BR40" s="449"/>
      <c r="BS40" s="449"/>
      <c r="BT40" s="449"/>
      <c r="BU40" s="449"/>
      <c r="BV40" s="449"/>
      <c r="BW40" s="449"/>
      <c r="BX40" s="449"/>
      <c r="BY40" s="430"/>
      <c r="BZ40" s="430"/>
      <c r="CA40" s="430"/>
      <c r="CB40" s="430"/>
      <c r="CC40" s="430"/>
      <c r="CD40" s="430"/>
      <c r="CE40" s="430"/>
      <c r="CF40" s="430"/>
      <c r="CG40" s="430"/>
      <c r="CH40" s="430"/>
      <c r="CI40" s="461">
        <f t="shared" si="2"/>
      </c>
      <c r="CJ40" s="461"/>
      <c r="CK40" s="461"/>
      <c r="CL40" s="461"/>
      <c r="CM40" s="461"/>
      <c r="CN40" s="461">
        <f t="shared" si="3"/>
      </c>
      <c r="CO40" s="461"/>
      <c r="CP40" s="461"/>
      <c r="CQ40" s="461"/>
      <c r="CR40" s="462"/>
    </row>
    <row r="41" spans="2:96" ht="19.5" customHeight="1">
      <c r="B41" s="457"/>
      <c r="C41" s="458"/>
      <c r="D41" s="458"/>
      <c r="E41" s="458"/>
      <c r="F41" s="458"/>
      <c r="G41" s="458"/>
      <c r="H41" s="458"/>
      <c r="I41" s="458"/>
      <c r="J41" s="458"/>
      <c r="K41" s="458"/>
      <c r="L41" s="458"/>
      <c r="M41" s="435"/>
      <c r="N41" s="436"/>
      <c r="O41" s="434"/>
      <c r="P41" s="434"/>
      <c r="Q41" s="434"/>
      <c r="R41" s="434"/>
      <c r="S41" s="434"/>
      <c r="T41" s="449"/>
      <c r="U41" s="449"/>
      <c r="V41" s="449"/>
      <c r="W41" s="449"/>
      <c r="X41" s="449"/>
      <c r="Y41" s="449"/>
      <c r="Z41" s="449"/>
      <c r="AA41" s="449"/>
      <c r="AB41" s="430"/>
      <c r="AC41" s="430"/>
      <c r="AD41" s="430"/>
      <c r="AE41" s="430"/>
      <c r="AF41" s="430"/>
      <c r="AG41" s="430"/>
      <c r="AH41" s="430"/>
      <c r="AI41" s="430"/>
      <c r="AJ41" s="430"/>
      <c r="AK41" s="430"/>
      <c r="AL41" s="428">
        <f t="shared" si="0"/>
      </c>
      <c r="AM41" s="428"/>
      <c r="AN41" s="428"/>
      <c r="AO41" s="428"/>
      <c r="AP41" s="428"/>
      <c r="AQ41" s="428">
        <f t="shared" si="1"/>
      </c>
      <c r="AR41" s="428"/>
      <c r="AS41" s="428"/>
      <c r="AT41" s="428"/>
      <c r="AU41" s="450"/>
      <c r="AY41" s="457"/>
      <c r="AZ41" s="458"/>
      <c r="BA41" s="458"/>
      <c r="BB41" s="458"/>
      <c r="BC41" s="458"/>
      <c r="BD41" s="458"/>
      <c r="BE41" s="458"/>
      <c r="BF41" s="458"/>
      <c r="BG41" s="458"/>
      <c r="BH41" s="458"/>
      <c r="BI41" s="458"/>
      <c r="BJ41" s="435"/>
      <c r="BK41" s="436"/>
      <c r="BL41" s="434"/>
      <c r="BM41" s="434"/>
      <c r="BN41" s="434"/>
      <c r="BO41" s="434"/>
      <c r="BP41" s="434"/>
      <c r="BQ41" s="449"/>
      <c r="BR41" s="449"/>
      <c r="BS41" s="449"/>
      <c r="BT41" s="449"/>
      <c r="BU41" s="449"/>
      <c r="BV41" s="449"/>
      <c r="BW41" s="449"/>
      <c r="BX41" s="449"/>
      <c r="BY41" s="430"/>
      <c r="BZ41" s="430"/>
      <c r="CA41" s="430"/>
      <c r="CB41" s="430"/>
      <c r="CC41" s="430"/>
      <c r="CD41" s="430"/>
      <c r="CE41" s="430"/>
      <c r="CF41" s="430"/>
      <c r="CG41" s="430"/>
      <c r="CH41" s="430"/>
      <c r="CI41" s="461">
        <f t="shared" si="2"/>
      </c>
      <c r="CJ41" s="461"/>
      <c r="CK41" s="461"/>
      <c r="CL41" s="461"/>
      <c r="CM41" s="461"/>
      <c r="CN41" s="461">
        <f t="shared" si="3"/>
      </c>
      <c r="CO41" s="461"/>
      <c r="CP41" s="461"/>
      <c r="CQ41" s="461"/>
      <c r="CR41" s="462"/>
    </row>
    <row r="42" spans="2:96" ht="19.5" customHeight="1">
      <c r="B42" s="457"/>
      <c r="C42" s="458"/>
      <c r="D42" s="458"/>
      <c r="E42" s="458"/>
      <c r="F42" s="458"/>
      <c r="G42" s="458"/>
      <c r="H42" s="458"/>
      <c r="I42" s="458"/>
      <c r="J42" s="458"/>
      <c r="K42" s="458"/>
      <c r="L42" s="458"/>
      <c r="M42" s="435"/>
      <c r="N42" s="436"/>
      <c r="O42" s="434"/>
      <c r="P42" s="434"/>
      <c r="Q42" s="434"/>
      <c r="R42" s="434"/>
      <c r="S42" s="434"/>
      <c r="T42" s="449"/>
      <c r="U42" s="449"/>
      <c r="V42" s="449"/>
      <c r="W42" s="449"/>
      <c r="X42" s="449"/>
      <c r="Y42" s="449"/>
      <c r="Z42" s="449"/>
      <c r="AA42" s="449"/>
      <c r="AB42" s="430"/>
      <c r="AC42" s="430"/>
      <c r="AD42" s="430"/>
      <c r="AE42" s="430"/>
      <c r="AF42" s="430"/>
      <c r="AG42" s="430"/>
      <c r="AH42" s="430"/>
      <c r="AI42" s="430"/>
      <c r="AJ42" s="430"/>
      <c r="AK42" s="430"/>
      <c r="AL42" s="428">
        <f t="shared" si="0"/>
      </c>
      <c r="AM42" s="428"/>
      <c r="AN42" s="428"/>
      <c r="AO42" s="428"/>
      <c r="AP42" s="428"/>
      <c r="AQ42" s="428">
        <f t="shared" si="1"/>
      </c>
      <c r="AR42" s="428"/>
      <c r="AS42" s="428"/>
      <c r="AT42" s="428"/>
      <c r="AU42" s="450"/>
      <c r="AY42" s="457"/>
      <c r="AZ42" s="458"/>
      <c r="BA42" s="458"/>
      <c r="BB42" s="458"/>
      <c r="BC42" s="458"/>
      <c r="BD42" s="458"/>
      <c r="BE42" s="458"/>
      <c r="BF42" s="458"/>
      <c r="BG42" s="458"/>
      <c r="BH42" s="458"/>
      <c r="BI42" s="458"/>
      <c r="BJ42" s="435"/>
      <c r="BK42" s="436"/>
      <c r="BL42" s="434"/>
      <c r="BM42" s="434"/>
      <c r="BN42" s="434"/>
      <c r="BO42" s="434"/>
      <c r="BP42" s="434"/>
      <c r="BQ42" s="449"/>
      <c r="BR42" s="449"/>
      <c r="BS42" s="449"/>
      <c r="BT42" s="449"/>
      <c r="BU42" s="449"/>
      <c r="BV42" s="449"/>
      <c r="BW42" s="449"/>
      <c r="BX42" s="449"/>
      <c r="BY42" s="430"/>
      <c r="BZ42" s="430"/>
      <c r="CA42" s="430"/>
      <c r="CB42" s="430"/>
      <c r="CC42" s="430"/>
      <c r="CD42" s="430"/>
      <c r="CE42" s="430"/>
      <c r="CF42" s="430"/>
      <c r="CG42" s="430"/>
      <c r="CH42" s="430"/>
      <c r="CI42" s="461">
        <f t="shared" si="2"/>
      </c>
      <c r="CJ42" s="461"/>
      <c r="CK42" s="461"/>
      <c r="CL42" s="461"/>
      <c r="CM42" s="461"/>
      <c r="CN42" s="461">
        <f t="shared" si="3"/>
      </c>
      <c r="CO42" s="461"/>
      <c r="CP42" s="461"/>
      <c r="CQ42" s="461"/>
      <c r="CR42" s="462"/>
    </row>
    <row r="43" spans="2:96" ht="19.5" customHeight="1">
      <c r="B43" s="457"/>
      <c r="C43" s="458"/>
      <c r="D43" s="458"/>
      <c r="E43" s="458"/>
      <c r="F43" s="458"/>
      <c r="G43" s="458"/>
      <c r="H43" s="458"/>
      <c r="I43" s="458"/>
      <c r="J43" s="458"/>
      <c r="K43" s="458"/>
      <c r="L43" s="458"/>
      <c r="M43" s="435"/>
      <c r="N43" s="436"/>
      <c r="O43" s="434"/>
      <c r="P43" s="434"/>
      <c r="Q43" s="434"/>
      <c r="R43" s="434"/>
      <c r="S43" s="434"/>
      <c r="T43" s="449"/>
      <c r="U43" s="449"/>
      <c r="V43" s="449"/>
      <c r="W43" s="449"/>
      <c r="X43" s="449"/>
      <c r="Y43" s="449"/>
      <c r="Z43" s="449"/>
      <c r="AA43" s="449"/>
      <c r="AB43" s="430"/>
      <c r="AC43" s="430"/>
      <c r="AD43" s="430"/>
      <c r="AE43" s="430"/>
      <c r="AF43" s="430"/>
      <c r="AG43" s="430"/>
      <c r="AH43" s="430"/>
      <c r="AI43" s="430"/>
      <c r="AJ43" s="430"/>
      <c r="AK43" s="430"/>
      <c r="AL43" s="428">
        <f t="shared" si="0"/>
      </c>
      <c r="AM43" s="428"/>
      <c r="AN43" s="428"/>
      <c r="AO43" s="428"/>
      <c r="AP43" s="428"/>
      <c r="AQ43" s="428">
        <f t="shared" si="1"/>
      </c>
      <c r="AR43" s="428"/>
      <c r="AS43" s="428"/>
      <c r="AT43" s="428"/>
      <c r="AU43" s="450"/>
      <c r="AY43" s="457"/>
      <c r="AZ43" s="458"/>
      <c r="BA43" s="458"/>
      <c r="BB43" s="458"/>
      <c r="BC43" s="458"/>
      <c r="BD43" s="458"/>
      <c r="BE43" s="458"/>
      <c r="BF43" s="458"/>
      <c r="BG43" s="458"/>
      <c r="BH43" s="458"/>
      <c r="BI43" s="458"/>
      <c r="BJ43" s="435"/>
      <c r="BK43" s="436"/>
      <c r="BL43" s="434"/>
      <c r="BM43" s="434"/>
      <c r="BN43" s="434"/>
      <c r="BO43" s="434"/>
      <c r="BP43" s="434"/>
      <c r="BQ43" s="449"/>
      <c r="BR43" s="449"/>
      <c r="BS43" s="449"/>
      <c r="BT43" s="449"/>
      <c r="BU43" s="449"/>
      <c r="BV43" s="449"/>
      <c r="BW43" s="449"/>
      <c r="BX43" s="449"/>
      <c r="BY43" s="430"/>
      <c r="BZ43" s="430"/>
      <c r="CA43" s="430"/>
      <c r="CB43" s="430"/>
      <c r="CC43" s="430"/>
      <c r="CD43" s="430"/>
      <c r="CE43" s="430"/>
      <c r="CF43" s="430"/>
      <c r="CG43" s="430"/>
      <c r="CH43" s="430"/>
      <c r="CI43" s="461">
        <f t="shared" si="2"/>
      </c>
      <c r="CJ43" s="461"/>
      <c r="CK43" s="461"/>
      <c r="CL43" s="461"/>
      <c r="CM43" s="461"/>
      <c r="CN43" s="461">
        <f t="shared" si="3"/>
      </c>
      <c r="CO43" s="461"/>
      <c r="CP43" s="461"/>
      <c r="CQ43" s="461"/>
      <c r="CR43" s="462"/>
    </row>
    <row r="44" spans="2:96" ht="19.5" customHeight="1">
      <c r="B44" s="457"/>
      <c r="C44" s="458"/>
      <c r="D44" s="458"/>
      <c r="E44" s="458"/>
      <c r="F44" s="458"/>
      <c r="G44" s="458"/>
      <c r="H44" s="458"/>
      <c r="I44" s="458"/>
      <c r="J44" s="458"/>
      <c r="K44" s="458"/>
      <c r="L44" s="458"/>
      <c r="M44" s="435"/>
      <c r="N44" s="436"/>
      <c r="O44" s="434"/>
      <c r="P44" s="434"/>
      <c r="Q44" s="434"/>
      <c r="R44" s="434"/>
      <c r="S44" s="434"/>
      <c r="T44" s="449"/>
      <c r="U44" s="449"/>
      <c r="V44" s="449"/>
      <c r="W44" s="449"/>
      <c r="X44" s="449"/>
      <c r="Y44" s="449"/>
      <c r="Z44" s="449"/>
      <c r="AA44" s="449"/>
      <c r="AB44" s="430"/>
      <c r="AC44" s="430"/>
      <c r="AD44" s="430"/>
      <c r="AE44" s="430"/>
      <c r="AF44" s="430"/>
      <c r="AG44" s="430"/>
      <c r="AH44" s="430"/>
      <c r="AI44" s="430"/>
      <c r="AJ44" s="430"/>
      <c r="AK44" s="430"/>
      <c r="AL44" s="428">
        <f t="shared" si="0"/>
      </c>
      <c r="AM44" s="428"/>
      <c r="AN44" s="428"/>
      <c r="AO44" s="428"/>
      <c r="AP44" s="428"/>
      <c r="AQ44" s="428">
        <f t="shared" si="1"/>
      </c>
      <c r="AR44" s="428"/>
      <c r="AS44" s="428"/>
      <c r="AT44" s="428"/>
      <c r="AU44" s="450"/>
      <c r="AY44" s="457"/>
      <c r="AZ44" s="458"/>
      <c r="BA44" s="458"/>
      <c r="BB44" s="458"/>
      <c r="BC44" s="458"/>
      <c r="BD44" s="458"/>
      <c r="BE44" s="458"/>
      <c r="BF44" s="458"/>
      <c r="BG44" s="458"/>
      <c r="BH44" s="458"/>
      <c r="BI44" s="458"/>
      <c r="BJ44" s="435"/>
      <c r="BK44" s="436"/>
      <c r="BL44" s="434"/>
      <c r="BM44" s="434"/>
      <c r="BN44" s="434"/>
      <c r="BO44" s="434"/>
      <c r="BP44" s="434"/>
      <c r="BQ44" s="449"/>
      <c r="BR44" s="449"/>
      <c r="BS44" s="449"/>
      <c r="BT44" s="449"/>
      <c r="BU44" s="449"/>
      <c r="BV44" s="449"/>
      <c r="BW44" s="449"/>
      <c r="BX44" s="449"/>
      <c r="BY44" s="430"/>
      <c r="BZ44" s="430"/>
      <c r="CA44" s="430"/>
      <c r="CB44" s="430"/>
      <c r="CC44" s="430"/>
      <c r="CD44" s="430"/>
      <c r="CE44" s="430"/>
      <c r="CF44" s="430"/>
      <c r="CG44" s="430"/>
      <c r="CH44" s="430"/>
      <c r="CI44" s="461">
        <f t="shared" si="2"/>
      </c>
      <c r="CJ44" s="461"/>
      <c r="CK44" s="461"/>
      <c r="CL44" s="461"/>
      <c r="CM44" s="461"/>
      <c r="CN44" s="461">
        <f t="shared" si="3"/>
      </c>
      <c r="CO44" s="461"/>
      <c r="CP44" s="461"/>
      <c r="CQ44" s="461"/>
      <c r="CR44" s="462"/>
    </row>
    <row r="45" spans="2:96" ht="19.5" customHeight="1">
      <c r="B45" s="457"/>
      <c r="C45" s="458"/>
      <c r="D45" s="458"/>
      <c r="E45" s="458"/>
      <c r="F45" s="458"/>
      <c r="G45" s="458"/>
      <c r="H45" s="458"/>
      <c r="I45" s="458"/>
      <c r="J45" s="458"/>
      <c r="K45" s="458"/>
      <c r="L45" s="458"/>
      <c r="M45" s="435"/>
      <c r="N45" s="436"/>
      <c r="O45" s="434"/>
      <c r="P45" s="434"/>
      <c r="Q45" s="434"/>
      <c r="R45" s="434"/>
      <c r="S45" s="434"/>
      <c r="T45" s="449"/>
      <c r="U45" s="449"/>
      <c r="V45" s="449"/>
      <c r="W45" s="449"/>
      <c r="X45" s="449"/>
      <c r="Y45" s="449"/>
      <c r="Z45" s="449"/>
      <c r="AA45" s="449"/>
      <c r="AB45" s="430"/>
      <c r="AC45" s="430"/>
      <c r="AD45" s="430"/>
      <c r="AE45" s="430"/>
      <c r="AF45" s="430"/>
      <c r="AG45" s="430"/>
      <c r="AH45" s="430"/>
      <c r="AI45" s="430"/>
      <c r="AJ45" s="430"/>
      <c r="AK45" s="430"/>
      <c r="AL45" s="428">
        <f t="shared" si="0"/>
      </c>
      <c r="AM45" s="428"/>
      <c r="AN45" s="428"/>
      <c r="AO45" s="428"/>
      <c r="AP45" s="428"/>
      <c r="AQ45" s="428">
        <f t="shared" si="1"/>
      </c>
      <c r="AR45" s="428"/>
      <c r="AS45" s="428"/>
      <c r="AT45" s="428"/>
      <c r="AU45" s="450"/>
      <c r="AY45" s="457"/>
      <c r="AZ45" s="458"/>
      <c r="BA45" s="458"/>
      <c r="BB45" s="458"/>
      <c r="BC45" s="458"/>
      <c r="BD45" s="458"/>
      <c r="BE45" s="458"/>
      <c r="BF45" s="458"/>
      <c r="BG45" s="458"/>
      <c r="BH45" s="458"/>
      <c r="BI45" s="458"/>
      <c r="BJ45" s="435"/>
      <c r="BK45" s="436"/>
      <c r="BL45" s="434"/>
      <c r="BM45" s="434"/>
      <c r="BN45" s="434"/>
      <c r="BO45" s="434"/>
      <c r="BP45" s="434"/>
      <c r="BQ45" s="449"/>
      <c r="BR45" s="449"/>
      <c r="BS45" s="449"/>
      <c r="BT45" s="449"/>
      <c r="BU45" s="449"/>
      <c r="BV45" s="449"/>
      <c r="BW45" s="449"/>
      <c r="BX45" s="449"/>
      <c r="BY45" s="430"/>
      <c r="BZ45" s="430"/>
      <c r="CA45" s="430"/>
      <c r="CB45" s="430"/>
      <c r="CC45" s="430"/>
      <c r="CD45" s="430"/>
      <c r="CE45" s="430"/>
      <c r="CF45" s="430"/>
      <c r="CG45" s="430"/>
      <c r="CH45" s="430"/>
      <c r="CI45" s="461">
        <f t="shared" si="2"/>
      </c>
      <c r="CJ45" s="461"/>
      <c r="CK45" s="461"/>
      <c r="CL45" s="461"/>
      <c r="CM45" s="461"/>
      <c r="CN45" s="461">
        <f t="shared" si="3"/>
      </c>
      <c r="CO45" s="461"/>
      <c r="CP45" s="461"/>
      <c r="CQ45" s="461"/>
      <c r="CR45" s="462"/>
    </row>
    <row r="46" spans="2:96" ht="19.5" customHeight="1">
      <c r="B46" s="457"/>
      <c r="C46" s="458"/>
      <c r="D46" s="458"/>
      <c r="E46" s="458"/>
      <c r="F46" s="458"/>
      <c r="G46" s="458"/>
      <c r="H46" s="458"/>
      <c r="I46" s="458"/>
      <c r="J46" s="458"/>
      <c r="K46" s="458"/>
      <c r="L46" s="458"/>
      <c r="M46" s="435"/>
      <c r="N46" s="436"/>
      <c r="O46" s="434"/>
      <c r="P46" s="434"/>
      <c r="Q46" s="434"/>
      <c r="R46" s="434"/>
      <c r="S46" s="434"/>
      <c r="T46" s="449"/>
      <c r="U46" s="449"/>
      <c r="V46" s="449"/>
      <c r="W46" s="449"/>
      <c r="X46" s="449"/>
      <c r="Y46" s="449"/>
      <c r="Z46" s="449"/>
      <c r="AA46" s="449"/>
      <c r="AB46" s="430"/>
      <c r="AC46" s="430"/>
      <c r="AD46" s="430"/>
      <c r="AE46" s="430"/>
      <c r="AF46" s="430"/>
      <c r="AG46" s="430"/>
      <c r="AH46" s="430"/>
      <c r="AI46" s="430"/>
      <c r="AJ46" s="430"/>
      <c r="AK46" s="430"/>
      <c r="AL46" s="428">
        <f t="shared" si="0"/>
      </c>
      <c r="AM46" s="428"/>
      <c r="AN46" s="428"/>
      <c r="AO46" s="428"/>
      <c r="AP46" s="428"/>
      <c r="AQ46" s="428">
        <f t="shared" si="1"/>
      </c>
      <c r="AR46" s="428"/>
      <c r="AS46" s="428"/>
      <c r="AT46" s="428"/>
      <c r="AU46" s="450"/>
      <c r="AY46" s="457"/>
      <c r="AZ46" s="458"/>
      <c r="BA46" s="458"/>
      <c r="BB46" s="458"/>
      <c r="BC46" s="458"/>
      <c r="BD46" s="458"/>
      <c r="BE46" s="458"/>
      <c r="BF46" s="458"/>
      <c r="BG46" s="458"/>
      <c r="BH46" s="458"/>
      <c r="BI46" s="458"/>
      <c r="BJ46" s="435"/>
      <c r="BK46" s="436"/>
      <c r="BL46" s="434"/>
      <c r="BM46" s="434"/>
      <c r="BN46" s="434"/>
      <c r="BO46" s="434"/>
      <c r="BP46" s="434"/>
      <c r="BQ46" s="449"/>
      <c r="BR46" s="449"/>
      <c r="BS46" s="449"/>
      <c r="BT46" s="449"/>
      <c r="BU46" s="449"/>
      <c r="BV46" s="449"/>
      <c r="BW46" s="449"/>
      <c r="BX46" s="449"/>
      <c r="BY46" s="430"/>
      <c r="BZ46" s="430"/>
      <c r="CA46" s="430"/>
      <c r="CB46" s="430"/>
      <c r="CC46" s="430"/>
      <c r="CD46" s="430"/>
      <c r="CE46" s="430"/>
      <c r="CF46" s="430"/>
      <c r="CG46" s="430"/>
      <c r="CH46" s="430"/>
      <c r="CI46" s="461">
        <f>IF(OR(BQ46="",BY46=""),"",BQ46*BY46)</f>
      </c>
      <c r="CJ46" s="461"/>
      <c r="CK46" s="461"/>
      <c r="CL46" s="461"/>
      <c r="CM46" s="461"/>
      <c r="CN46" s="461">
        <f>IF(OR(BQ46="",CD46=""),"",BQ46*CD46)</f>
      </c>
      <c r="CO46" s="461"/>
      <c r="CP46" s="461"/>
      <c r="CQ46" s="461"/>
      <c r="CR46" s="462"/>
    </row>
    <row r="47" spans="2:96" ht="19.5" customHeight="1">
      <c r="B47" s="457"/>
      <c r="C47" s="458"/>
      <c r="D47" s="458"/>
      <c r="E47" s="458"/>
      <c r="F47" s="458"/>
      <c r="G47" s="458"/>
      <c r="H47" s="458"/>
      <c r="I47" s="458"/>
      <c r="J47" s="458"/>
      <c r="K47" s="458"/>
      <c r="L47" s="458"/>
      <c r="M47" s="435"/>
      <c r="N47" s="436"/>
      <c r="O47" s="434"/>
      <c r="P47" s="434"/>
      <c r="Q47" s="434"/>
      <c r="R47" s="434"/>
      <c r="S47" s="434"/>
      <c r="T47" s="449"/>
      <c r="U47" s="449"/>
      <c r="V47" s="449"/>
      <c r="W47" s="449"/>
      <c r="X47" s="449"/>
      <c r="Y47" s="449"/>
      <c r="Z47" s="449"/>
      <c r="AA47" s="449"/>
      <c r="AB47" s="430"/>
      <c r="AC47" s="430"/>
      <c r="AD47" s="430"/>
      <c r="AE47" s="430"/>
      <c r="AF47" s="430"/>
      <c r="AG47" s="430"/>
      <c r="AH47" s="430"/>
      <c r="AI47" s="430"/>
      <c r="AJ47" s="430"/>
      <c r="AK47" s="430"/>
      <c r="AL47" s="428">
        <f t="shared" si="0"/>
      </c>
      <c r="AM47" s="428"/>
      <c r="AN47" s="428"/>
      <c r="AO47" s="428"/>
      <c r="AP47" s="428"/>
      <c r="AQ47" s="428">
        <f t="shared" si="1"/>
      </c>
      <c r="AR47" s="428"/>
      <c r="AS47" s="428"/>
      <c r="AT47" s="428"/>
      <c r="AU47" s="450"/>
      <c r="AY47" s="457"/>
      <c r="AZ47" s="458"/>
      <c r="BA47" s="458"/>
      <c r="BB47" s="458"/>
      <c r="BC47" s="458"/>
      <c r="BD47" s="458"/>
      <c r="BE47" s="458"/>
      <c r="BF47" s="458"/>
      <c r="BG47" s="458"/>
      <c r="BH47" s="458"/>
      <c r="BI47" s="458"/>
      <c r="BJ47" s="435"/>
      <c r="BK47" s="436"/>
      <c r="BL47" s="434"/>
      <c r="BM47" s="434"/>
      <c r="BN47" s="434"/>
      <c r="BO47" s="434"/>
      <c r="BP47" s="434"/>
      <c r="BQ47" s="449"/>
      <c r="BR47" s="449"/>
      <c r="BS47" s="449"/>
      <c r="BT47" s="449"/>
      <c r="BU47" s="449"/>
      <c r="BV47" s="449"/>
      <c r="BW47" s="449"/>
      <c r="BX47" s="449"/>
      <c r="BY47" s="430"/>
      <c r="BZ47" s="430"/>
      <c r="CA47" s="430"/>
      <c r="CB47" s="430"/>
      <c r="CC47" s="430"/>
      <c r="CD47" s="430"/>
      <c r="CE47" s="430"/>
      <c r="CF47" s="430"/>
      <c r="CG47" s="430"/>
      <c r="CH47" s="430"/>
      <c r="CI47" s="461">
        <f>IF(OR(BQ47="",BY47=""),"",BQ47*BY47)</f>
      </c>
      <c r="CJ47" s="461"/>
      <c r="CK47" s="461"/>
      <c r="CL47" s="461"/>
      <c r="CM47" s="461"/>
      <c r="CN47" s="461">
        <f>IF(OR(BQ47="",CD47=""),"",BQ47*CD47)</f>
      </c>
      <c r="CO47" s="461"/>
      <c r="CP47" s="461"/>
      <c r="CQ47" s="461"/>
      <c r="CR47" s="462"/>
    </row>
    <row r="48" spans="2:96" ht="19.5" customHeight="1">
      <c r="B48" s="457"/>
      <c r="C48" s="458"/>
      <c r="D48" s="458"/>
      <c r="E48" s="458"/>
      <c r="F48" s="458"/>
      <c r="G48" s="458"/>
      <c r="H48" s="458"/>
      <c r="I48" s="458"/>
      <c r="J48" s="458"/>
      <c r="K48" s="458"/>
      <c r="L48" s="458"/>
      <c r="M48" s="435"/>
      <c r="N48" s="436"/>
      <c r="O48" s="434"/>
      <c r="P48" s="434"/>
      <c r="Q48" s="434"/>
      <c r="R48" s="434"/>
      <c r="S48" s="434"/>
      <c r="T48" s="449"/>
      <c r="U48" s="449"/>
      <c r="V48" s="449"/>
      <c r="W48" s="449"/>
      <c r="X48" s="449"/>
      <c r="Y48" s="449"/>
      <c r="Z48" s="449"/>
      <c r="AA48" s="449"/>
      <c r="AB48" s="430"/>
      <c r="AC48" s="430"/>
      <c r="AD48" s="430"/>
      <c r="AE48" s="430"/>
      <c r="AF48" s="430"/>
      <c r="AG48" s="430"/>
      <c r="AH48" s="430"/>
      <c r="AI48" s="430"/>
      <c r="AJ48" s="430"/>
      <c r="AK48" s="430"/>
      <c r="AL48" s="428">
        <f t="shared" si="0"/>
      </c>
      <c r="AM48" s="428"/>
      <c r="AN48" s="428"/>
      <c r="AO48" s="428"/>
      <c r="AP48" s="428"/>
      <c r="AQ48" s="428">
        <f t="shared" si="1"/>
      </c>
      <c r="AR48" s="428"/>
      <c r="AS48" s="428"/>
      <c r="AT48" s="428"/>
      <c r="AU48" s="450"/>
      <c r="AY48" s="457"/>
      <c r="AZ48" s="458"/>
      <c r="BA48" s="458"/>
      <c r="BB48" s="458"/>
      <c r="BC48" s="458"/>
      <c r="BD48" s="458"/>
      <c r="BE48" s="458"/>
      <c r="BF48" s="458"/>
      <c r="BG48" s="458"/>
      <c r="BH48" s="458"/>
      <c r="BI48" s="458"/>
      <c r="BJ48" s="435"/>
      <c r="BK48" s="436"/>
      <c r="BL48" s="434"/>
      <c r="BM48" s="434"/>
      <c r="BN48" s="434"/>
      <c r="BO48" s="434"/>
      <c r="BP48" s="434"/>
      <c r="BQ48" s="449"/>
      <c r="BR48" s="449"/>
      <c r="BS48" s="449"/>
      <c r="BT48" s="449"/>
      <c r="BU48" s="449"/>
      <c r="BV48" s="449"/>
      <c r="BW48" s="449"/>
      <c r="BX48" s="449"/>
      <c r="BY48" s="430"/>
      <c r="BZ48" s="430"/>
      <c r="CA48" s="430"/>
      <c r="CB48" s="430"/>
      <c r="CC48" s="430"/>
      <c r="CD48" s="430"/>
      <c r="CE48" s="430"/>
      <c r="CF48" s="430"/>
      <c r="CG48" s="430"/>
      <c r="CH48" s="430"/>
      <c r="CI48" s="461">
        <f>IF(OR(BQ48="",BY48=""),"",BQ48*BY48)</f>
      </c>
      <c r="CJ48" s="461"/>
      <c r="CK48" s="461"/>
      <c r="CL48" s="461"/>
      <c r="CM48" s="461"/>
      <c r="CN48" s="461">
        <f>IF(OR(BQ48="",CD48=""),"",BQ48*CD48)</f>
      </c>
      <c r="CO48" s="461"/>
      <c r="CP48" s="461"/>
      <c r="CQ48" s="461"/>
      <c r="CR48" s="462"/>
    </row>
    <row r="49" spans="2:96" ht="19.5" customHeight="1">
      <c r="B49" s="457"/>
      <c r="C49" s="458"/>
      <c r="D49" s="458"/>
      <c r="E49" s="458"/>
      <c r="F49" s="458"/>
      <c r="G49" s="458"/>
      <c r="H49" s="458"/>
      <c r="I49" s="458"/>
      <c r="J49" s="458"/>
      <c r="K49" s="458"/>
      <c r="L49" s="458"/>
      <c r="M49" s="435"/>
      <c r="N49" s="436"/>
      <c r="O49" s="434"/>
      <c r="P49" s="434"/>
      <c r="Q49" s="434"/>
      <c r="R49" s="434"/>
      <c r="S49" s="434"/>
      <c r="T49" s="449"/>
      <c r="U49" s="449"/>
      <c r="V49" s="449"/>
      <c r="W49" s="449"/>
      <c r="X49" s="449"/>
      <c r="Y49" s="449"/>
      <c r="Z49" s="449"/>
      <c r="AA49" s="449"/>
      <c r="AB49" s="430"/>
      <c r="AC49" s="430"/>
      <c r="AD49" s="430"/>
      <c r="AE49" s="430"/>
      <c r="AF49" s="430"/>
      <c r="AG49" s="430"/>
      <c r="AH49" s="430"/>
      <c r="AI49" s="430"/>
      <c r="AJ49" s="430"/>
      <c r="AK49" s="430"/>
      <c r="AL49" s="428">
        <f t="shared" si="0"/>
      </c>
      <c r="AM49" s="428"/>
      <c r="AN49" s="428"/>
      <c r="AO49" s="428"/>
      <c r="AP49" s="428"/>
      <c r="AQ49" s="428">
        <f t="shared" si="1"/>
      </c>
      <c r="AR49" s="428"/>
      <c r="AS49" s="428"/>
      <c r="AT49" s="428"/>
      <c r="AU49" s="450"/>
      <c r="AY49" s="457"/>
      <c r="AZ49" s="458"/>
      <c r="BA49" s="458"/>
      <c r="BB49" s="458"/>
      <c r="BC49" s="458"/>
      <c r="BD49" s="458"/>
      <c r="BE49" s="458"/>
      <c r="BF49" s="458"/>
      <c r="BG49" s="458"/>
      <c r="BH49" s="458"/>
      <c r="BI49" s="458"/>
      <c r="BJ49" s="435"/>
      <c r="BK49" s="436"/>
      <c r="BL49" s="434"/>
      <c r="BM49" s="434"/>
      <c r="BN49" s="434"/>
      <c r="BO49" s="434"/>
      <c r="BP49" s="434"/>
      <c r="BQ49" s="449"/>
      <c r="BR49" s="449"/>
      <c r="BS49" s="449"/>
      <c r="BT49" s="449"/>
      <c r="BU49" s="449"/>
      <c r="BV49" s="449"/>
      <c r="BW49" s="449"/>
      <c r="BX49" s="449"/>
      <c r="BY49" s="430"/>
      <c r="BZ49" s="430"/>
      <c r="CA49" s="430"/>
      <c r="CB49" s="430"/>
      <c r="CC49" s="430"/>
      <c r="CD49" s="430"/>
      <c r="CE49" s="430"/>
      <c r="CF49" s="430"/>
      <c r="CG49" s="430"/>
      <c r="CH49" s="430"/>
      <c r="CI49" s="461">
        <f>IF(OR(BQ49="",BY49=""),"",BQ49*BY49)</f>
      </c>
      <c r="CJ49" s="461"/>
      <c r="CK49" s="461"/>
      <c r="CL49" s="461"/>
      <c r="CM49" s="461"/>
      <c r="CN49" s="461">
        <f>IF(OR(BQ49="",CD49=""),"",BQ49*CD49)</f>
      </c>
      <c r="CO49" s="461"/>
      <c r="CP49" s="461"/>
      <c r="CQ49" s="461"/>
      <c r="CR49" s="462"/>
    </row>
    <row r="50" spans="2:96" ht="19.5" customHeight="1">
      <c r="B50" s="457"/>
      <c r="C50" s="458"/>
      <c r="D50" s="458"/>
      <c r="E50" s="458"/>
      <c r="F50" s="458"/>
      <c r="G50" s="458"/>
      <c r="H50" s="458"/>
      <c r="I50" s="458"/>
      <c r="J50" s="458"/>
      <c r="K50" s="458"/>
      <c r="L50" s="458"/>
      <c r="M50" s="435"/>
      <c r="N50" s="436"/>
      <c r="O50" s="434"/>
      <c r="P50" s="434"/>
      <c r="Q50" s="434"/>
      <c r="R50" s="434"/>
      <c r="S50" s="434"/>
      <c r="T50" s="449"/>
      <c r="U50" s="449"/>
      <c r="V50" s="449"/>
      <c r="W50" s="449"/>
      <c r="X50" s="449"/>
      <c r="Y50" s="449"/>
      <c r="Z50" s="449"/>
      <c r="AA50" s="449"/>
      <c r="AB50" s="430"/>
      <c r="AC50" s="430"/>
      <c r="AD50" s="430"/>
      <c r="AE50" s="430"/>
      <c r="AF50" s="430"/>
      <c r="AG50" s="430"/>
      <c r="AH50" s="430"/>
      <c r="AI50" s="430"/>
      <c r="AJ50" s="430"/>
      <c r="AK50" s="430"/>
      <c r="AL50" s="428">
        <f t="shared" si="0"/>
      </c>
      <c r="AM50" s="428"/>
      <c r="AN50" s="428"/>
      <c r="AO50" s="428"/>
      <c r="AP50" s="428"/>
      <c r="AQ50" s="428">
        <f t="shared" si="1"/>
      </c>
      <c r="AR50" s="428"/>
      <c r="AS50" s="428"/>
      <c r="AT50" s="428"/>
      <c r="AU50" s="450"/>
      <c r="AY50" s="445" t="s">
        <v>20</v>
      </c>
      <c r="AZ50" s="446"/>
      <c r="BA50" s="446"/>
      <c r="BB50" s="446"/>
      <c r="BC50" s="446"/>
      <c r="BD50" s="446"/>
      <c r="BE50" s="446"/>
      <c r="BF50" s="446"/>
      <c r="BG50" s="446"/>
      <c r="BH50" s="446"/>
      <c r="BI50" s="446"/>
      <c r="BJ50" s="480"/>
      <c r="BK50" s="481"/>
      <c r="BL50" s="481"/>
      <c r="BM50" s="481"/>
      <c r="BN50" s="481"/>
      <c r="BO50" s="481"/>
      <c r="BP50" s="481"/>
      <c r="BQ50" s="481"/>
      <c r="BR50" s="481"/>
      <c r="BS50" s="481"/>
      <c r="BT50" s="481"/>
      <c r="BU50" s="481"/>
      <c r="BV50" s="481"/>
      <c r="BW50" s="481"/>
      <c r="BX50" s="481"/>
      <c r="BY50" s="481"/>
      <c r="BZ50" s="481"/>
      <c r="CA50" s="481"/>
      <c r="CB50" s="481"/>
      <c r="CC50" s="481"/>
      <c r="CD50" s="481"/>
      <c r="CE50" s="481"/>
      <c r="CF50" s="481"/>
      <c r="CG50" s="481"/>
      <c r="CH50" s="482"/>
      <c r="CI50" s="463">
        <f>IF(SUM(AL12:AP51,CI12:CM49)=0,"",(SUM(AL12:AP51,CI12:CM49)))</f>
      </c>
      <c r="CJ50" s="464"/>
      <c r="CK50" s="464"/>
      <c r="CL50" s="464"/>
      <c r="CM50" s="464"/>
      <c r="CN50" s="463">
        <f>IF(SUM(AQ12:AU51,CN12:CR49)=0,"",(SUM(AQ12:AU51,CN12:CR49)))</f>
      </c>
      <c r="CO50" s="464"/>
      <c r="CP50" s="464"/>
      <c r="CQ50" s="464"/>
      <c r="CR50" s="465"/>
    </row>
    <row r="51" spans="2:96" ht="19.5" customHeight="1" thickBot="1">
      <c r="B51" s="459"/>
      <c r="C51" s="460"/>
      <c r="D51" s="460"/>
      <c r="E51" s="460"/>
      <c r="F51" s="460"/>
      <c r="G51" s="460"/>
      <c r="H51" s="460"/>
      <c r="I51" s="460"/>
      <c r="J51" s="460"/>
      <c r="K51" s="460"/>
      <c r="L51" s="460"/>
      <c r="M51" s="451"/>
      <c r="N51" s="452"/>
      <c r="O51" s="453"/>
      <c r="P51" s="453"/>
      <c r="Q51" s="453"/>
      <c r="R51" s="453"/>
      <c r="S51" s="453"/>
      <c r="T51" s="455"/>
      <c r="U51" s="455"/>
      <c r="V51" s="455"/>
      <c r="W51" s="455"/>
      <c r="X51" s="455"/>
      <c r="Y51" s="455"/>
      <c r="Z51" s="455"/>
      <c r="AA51" s="455"/>
      <c r="AB51" s="454"/>
      <c r="AC51" s="454"/>
      <c r="AD51" s="454"/>
      <c r="AE51" s="454"/>
      <c r="AF51" s="454"/>
      <c r="AG51" s="454"/>
      <c r="AH51" s="454"/>
      <c r="AI51" s="454"/>
      <c r="AJ51" s="454"/>
      <c r="AK51" s="454"/>
      <c r="AL51" s="429">
        <f t="shared" si="0"/>
      </c>
      <c r="AM51" s="429"/>
      <c r="AN51" s="429"/>
      <c r="AO51" s="429"/>
      <c r="AP51" s="429"/>
      <c r="AQ51" s="429">
        <f t="shared" si="1"/>
      </c>
      <c r="AR51" s="429"/>
      <c r="AS51" s="429"/>
      <c r="AT51" s="429"/>
      <c r="AU51" s="456"/>
      <c r="AY51" s="447"/>
      <c r="AZ51" s="448"/>
      <c r="BA51" s="448"/>
      <c r="BB51" s="448"/>
      <c r="BC51" s="448"/>
      <c r="BD51" s="448"/>
      <c r="BE51" s="448"/>
      <c r="BF51" s="448"/>
      <c r="BG51" s="448"/>
      <c r="BH51" s="448"/>
      <c r="BI51" s="448"/>
      <c r="BJ51" s="483"/>
      <c r="BK51" s="484"/>
      <c r="BL51" s="484"/>
      <c r="BM51" s="484"/>
      <c r="BN51" s="484"/>
      <c r="BO51" s="484"/>
      <c r="BP51" s="484"/>
      <c r="BQ51" s="484"/>
      <c r="BR51" s="484"/>
      <c r="BS51" s="484"/>
      <c r="BT51" s="484"/>
      <c r="BU51" s="484"/>
      <c r="BV51" s="484"/>
      <c r="BW51" s="484"/>
      <c r="BX51" s="484"/>
      <c r="BY51" s="484"/>
      <c r="BZ51" s="484"/>
      <c r="CA51" s="484"/>
      <c r="CB51" s="484"/>
      <c r="CC51" s="484"/>
      <c r="CD51" s="484"/>
      <c r="CE51" s="484"/>
      <c r="CF51" s="484"/>
      <c r="CG51" s="484"/>
      <c r="CH51" s="485"/>
      <c r="CI51" s="466"/>
      <c r="CJ51" s="466"/>
      <c r="CK51" s="466"/>
      <c r="CL51" s="466"/>
      <c r="CM51" s="466"/>
      <c r="CN51" s="466"/>
      <c r="CO51" s="466"/>
      <c r="CP51" s="466"/>
      <c r="CQ51" s="466"/>
      <c r="CR51" s="467"/>
    </row>
    <row r="52" ht="12.75">
      <c r="A52" s="3" t="s">
        <v>94</v>
      </c>
    </row>
  </sheetData>
  <sheetProtection sheet="1" selectLockedCells="1"/>
  <mergeCells count="654">
    <mergeCell ref="CD49:CH49"/>
    <mergeCell ref="CI49:CM49"/>
    <mergeCell ref="CN49:CR49"/>
    <mergeCell ref="BQ48:BX48"/>
    <mergeCell ref="BY48:CC48"/>
    <mergeCell ref="CD48:CH48"/>
    <mergeCell ref="CI48:CM48"/>
    <mergeCell ref="CN48:CR48"/>
    <mergeCell ref="AY49:BI49"/>
    <mergeCell ref="BJ49:BK49"/>
    <mergeCell ref="BL49:BP49"/>
    <mergeCell ref="BQ49:BX49"/>
    <mergeCell ref="BY49:CC49"/>
    <mergeCell ref="CN46:CR46"/>
    <mergeCell ref="AY47:BI47"/>
    <mergeCell ref="BJ47:BK47"/>
    <mergeCell ref="BL47:BP47"/>
    <mergeCell ref="BQ47:BX47"/>
    <mergeCell ref="BY47:CC47"/>
    <mergeCell ref="CD47:CH47"/>
    <mergeCell ref="CI47:CM47"/>
    <mergeCell ref="CN47:CR47"/>
    <mergeCell ref="BJ50:CH51"/>
    <mergeCell ref="AY46:BI46"/>
    <mergeCell ref="BJ46:BK46"/>
    <mergeCell ref="BL46:BP46"/>
    <mergeCell ref="BQ46:BX46"/>
    <mergeCell ref="BY46:CC46"/>
    <mergeCell ref="CD46:CH46"/>
    <mergeCell ref="AY48:BI48"/>
    <mergeCell ref="BJ48:BK48"/>
    <mergeCell ref="BL48:BP48"/>
    <mergeCell ref="CI41:CM41"/>
    <mergeCell ref="CI42:CM42"/>
    <mergeCell ref="CI43:CM43"/>
    <mergeCell ref="CI44:CM44"/>
    <mergeCell ref="CI45:CM45"/>
    <mergeCell ref="BJ44:BK44"/>
    <mergeCell ref="CI50:CM51"/>
    <mergeCell ref="CI46:CM46"/>
    <mergeCell ref="CI33:CM33"/>
    <mergeCell ref="CI34:CM34"/>
    <mergeCell ref="CI35:CM35"/>
    <mergeCell ref="CI36:CM36"/>
    <mergeCell ref="CI37:CM37"/>
    <mergeCell ref="CI38:CM38"/>
    <mergeCell ref="CI27:CM27"/>
    <mergeCell ref="CI28:CM28"/>
    <mergeCell ref="CI29:CM29"/>
    <mergeCell ref="CI30:CM30"/>
    <mergeCell ref="CI31:CM31"/>
    <mergeCell ref="CI32:CM32"/>
    <mergeCell ref="CI21:CM21"/>
    <mergeCell ref="CI22:CM22"/>
    <mergeCell ref="CI23:CM23"/>
    <mergeCell ref="CI24:CM24"/>
    <mergeCell ref="CI25:CM25"/>
    <mergeCell ref="CI26:CM26"/>
    <mergeCell ref="CI15:CM15"/>
    <mergeCell ref="CI16:CM16"/>
    <mergeCell ref="CI17:CM17"/>
    <mergeCell ref="CI18:CM18"/>
    <mergeCell ref="CI19:CM19"/>
    <mergeCell ref="CI20:CM20"/>
    <mergeCell ref="CI8:CR9"/>
    <mergeCell ref="CI10:CM11"/>
    <mergeCell ref="CN10:CR11"/>
    <mergeCell ref="CI12:CM12"/>
    <mergeCell ref="CI13:CM13"/>
    <mergeCell ref="CI14:CM14"/>
    <mergeCell ref="CN12:CR12"/>
    <mergeCell ref="T5:AU6"/>
    <mergeCell ref="M5:S6"/>
    <mergeCell ref="B5:L6"/>
    <mergeCell ref="T3:AU4"/>
    <mergeCell ref="M3:S4"/>
    <mergeCell ref="B3:L4"/>
    <mergeCell ref="CN50:CR51"/>
    <mergeCell ref="CN44:CR44"/>
    <mergeCell ref="AY45:BI45"/>
    <mergeCell ref="BJ45:BK45"/>
    <mergeCell ref="BL45:BP45"/>
    <mergeCell ref="BQ45:BX45"/>
    <mergeCell ref="BY45:CC45"/>
    <mergeCell ref="CD45:CH45"/>
    <mergeCell ref="CN45:CR45"/>
    <mergeCell ref="AY44:BI44"/>
    <mergeCell ref="BL44:BP44"/>
    <mergeCell ref="BQ44:BX44"/>
    <mergeCell ref="BY44:CC44"/>
    <mergeCell ref="CD44:CH44"/>
    <mergeCell ref="BL42:BP42"/>
    <mergeCell ref="BQ42:BX42"/>
    <mergeCell ref="BY42:CC42"/>
    <mergeCell ref="CD42:CH42"/>
    <mergeCell ref="BJ42:BK42"/>
    <mergeCell ref="BJ40:BK40"/>
    <mergeCell ref="CN42:CR42"/>
    <mergeCell ref="AY43:BI43"/>
    <mergeCell ref="BJ43:BK43"/>
    <mergeCell ref="BL43:BP43"/>
    <mergeCell ref="BQ43:BX43"/>
    <mergeCell ref="BY43:CC43"/>
    <mergeCell ref="CD43:CH43"/>
    <mergeCell ref="CN43:CR43"/>
    <mergeCell ref="AY42:BI42"/>
    <mergeCell ref="CD38:CH38"/>
    <mergeCell ref="CN40:CR40"/>
    <mergeCell ref="AY41:BI41"/>
    <mergeCell ref="BJ41:BK41"/>
    <mergeCell ref="BL41:BP41"/>
    <mergeCell ref="BQ41:BX41"/>
    <mergeCell ref="BY41:CC41"/>
    <mergeCell ref="CD41:CH41"/>
    <mergeCell ref="CN41:CR41"/>
    <mergeCell ref="AY40:BI40"/>
    <mergeCell ref="CN38:CR38"/>
    <mergeCell ref="AY39:BI39"/>
    <mergeCell ref="BJ39:BK39"/>
    <mergeCell ref="BL39:BP39"/>
    <mergeCell ref="BQ39:BX39"/>
    <mergeCell ref="BY39:CC39"/>
    <mergeCell ref="BJ38:BK38"/>
    <mergeCell ref="BL38:BP38"/>
    <mergeCell ref="BQ38:BX38"/>
    <mergeCell ref="BY38:CC38"/>
    <mergeCell ref="CN36:CR36"/>
    <mergeCell ref="AY37:BI37"/>
    <mergeCell ref="BJ37:BK37"/>
    <mergeCell ref="BL37:BP37"/>
    <mergeCell ref="BQ37:BX37"/>
    <mergeCell ref="BY37:CC37"/>
    <mergeCell ref="CD37:CH37"/>
    <mergeCell ref="CN37:CR37"/>
    <mergeCell ref="AY36:BI36"/>
    <mergeCell ref="BJ36:BK36"/>
    <mergeCell ref="BL36:BP36"/>
    <mergeCell ref="BQ36:BX36"/>
    <mergeCell ref="BY36:CC36"/>
    <mergeCell ref="CD36:CH36"/>
    <mergeCell ref="BL34:BP34"/>
    <mergeCell ref="BQ34:BX34"/>
    <mergeCell ref="BY34:CC34"/>
    <mergeCell ref="CD34:CH34"/>
    <mergeCell ref="CN34:CR34"/>
    <mergeCell ref="AY35:BI35"/>
    <mergeCell ref="BJ35:BK35"/>
    <mergeCell ref="BL35:BP35"/>
    <mergeCell ref="BQ35:BX35"/>
    <mergeCell ref="BY35:CC35"/>
    <mergeCell ref="CD35:CH35"/>
    <mergeCell ref="CN35:CR35"/>
    <mergeCell ref="AY34:BI34"/>
    <mergeCell ref="BJ34:BK34"/>
    <mergeCell ref="CN32:CR32"/>
    <mergeCell ref="AY33:BI33"/>
    <mergeCell ref="BJ33:BK33"/>
    <mergeCell ref="BL33:BP33"/>
    <mergeCell ref="BQ33:BX33"/>
    <mergeCell ref="BY33:CC33"/>
    <mergeCell ref="CD33:CH33"/>
    <mergeCell ref="CN33:CR33"/>
    <mergeCell ref="AY32:BI32"/>
    <mergeCell ref="BJ32:BK32"/>
    <mergeCell ref="BL32:BP32"/>
    <mergeCell ref="BQ32:BX32"/>
    <mergeCell ref="BY32:CC32"/>
    <mergeCell ref="CD32:CH32"/>
    <mergeCell ref="BL30:BP30"/>
    <mergeCell ref="BQ30:BX30"/>
    <mergeCell ref="BY30:CC30"/>
    <mergeCell ref="CD30:CH30"/>
    <mergeCell ref="CN30:CR30"/>
    <mergeCell ref="AY31:BI31"/>
    <mergeCell ref="BJ31:BK31"/>
    <mergeCell ref="BL31:BP31"/>
    <mergeCell ref="BQ31:BX31"/>
    <mergeCell ref="BY31:CC31"/>
    <mergeCell ref="CD31:CH31"/>
    <mergeCell ref="CN31:CR31"/>
    <mergeCell ref="AY30:BI30"/>
    <mergeCell ref="BJ30:BK30"/>
    <mergeCell ref="CN28:CR28"/>
    <mergeCell ref="AY29:BI29"/>
    <mergeCell ref="BJ29:BK29"/>
    <mergeCell ref="BL29:BP29"/>
    <mergeCell ref="BQ29:BX29"/>
    <mergeCell ref="BY29:CC29"/>
    <mergeCell ref="CD29:CH29"/>
    <mergeCell ref="CN29:CR29"/>
    <mergeCell ref="AY28:BI28"/>
    <mergeCell ref="BJ28:BK28"/>
    <mergeCell ref="BL28:BP28"/>
    <mergeCell ref="BQ28:BX28"/>
    <mergeCell ref="BY28:CC28"/>
    <mergeCell ref="CD28:CH28"/>
    <mergeCell ref="BL26:BP26"/>
    <mergeCell ref="BQ26:BX26"/>
    <mergeCell ref="BY26:CC26"/>
    <mergeCell ref="CD26:CH26"/>
    <mergeCell ref="CN26:CR26"/>
    <mergeCell ref="AY27:BI27"/>
    <mergeCell ref="BJ27:BK27"/>
    <mergeCell ref="BL27:BP27"/>
    <mergeCell ref="BQ27:BX27"/>
    <mergeCell ref="BY27:CC27"/>
    <mergeCell ref="CD27:CH27"/>
    <mergeCell ref="CN27:CR27"/>
    <mergeCell ref="AY26:BI26"/>
    <mergeCell ref="BJ26:BK26"/>
    <mergeCell ref="CN24:CR24"/>
    <mergeCell ref="AY25:BI25"/>
    <mergeCell ref="BJ25:BK25"/>
    <mergeCell ref="BL25:BP25"/>
    <mergeCell ref="BQ25:BX25"/>
    <mergeCell ref="BY25:CC25"/>
    <mergeCell ref="CD25:CH25"/>
    <mergeCell ref="CN25:CR25"/>
    <mergeCell ref="AY24:BI24"/>
    <mergeCell ref="BJ24:BK24"/>
    <mergeCell ref="BY24:CC24"/>
    <mergeCell ref="CD24:CH24"/>
    <mergeCell ref="BL22:BP22"/>
    <mergeCell ref="BQ22:BX22"/>
    <mergeCell ref="BY22:CC22"/>
    <mergeCell ref="CD22:CH22"/>
    <mergeCell ref="CN22:CR22"/>
    <mergeCell ref="AY23:BI23"/>
    <mergeCell ref="BJ23:BK23"/>
    <mergeCell ref="BL23:BP23"/>
    <mergeCell ref="BQ23:BX23"/>
    <mergeCell ref="BY23:CC23"/>
    <mergeCell ref="CD23:CH23"/>
    <mergeCell ref="CN23:CR23"/>
    <mergeCell ref="AY22:BI22"/>
    <mergeCell ref="BJ22:BK22"/>
    <mergeCell ref="CD19:CH19"/>
    <mergeCell ref="CN20:CR20"/>
    <mergeCell ref="AY21:BI21"/>
    <mergeCell ref="BJ21:BK21"/>
    <mergeCell ref="BL21:BP21"/>
    <mergeCell ref="BQ21:BX21"/>
    <mergeCell ref="BY21:CC21"/>
    <mergeCell ref="CD21:CH21"/>
    <mergeCell ref="CN21:CR21"/>
    <mergeCell ref="AY20:BI20"/>
    <mergeCell ref="CN18:CR18"/>
    <mergeCell ref="AY17:BI17"/>
    <mergeCell ref="BL20:BP20"/>
    <mergeCell ref="BQ20:BX20"/>
    <mergeCell ref="BY20:CC20"/>
    <mergeCell ref="CD20:CH20"/>
    <mergeCell ref="BJ19:BK19"/>
    <mergeCell ref="BL19:BP19"/>
    <mergeCell ref="BQ19:BX19"/>
    <mergeCell ref="BY19:CC19"/>
    <mergeCell ref="BY16:CC16"/>
    <mergeCell ref="CD16:CH16"/>
    <mergeCell ref="CN19:CR19"/>
    <mergeCell ref="CN17:CR17"/>
    <mergeCell ref="AY18:BI18"/>
    <mergeCell ref="BJ18:BK18"/>
    <mergeCell ref="BL18:BP18"/>
    <mergeCell ref="BQ18:BX18"/>
    <mergeCell ref="BY18:CC18"/>
    <mergeCell ref="CD18:CH18"/>
    <mergeCell ref="CN15:CR15"/>
    <mergeCell ref="AY16:BI16"/>
    <mergeCell ref="BJ17:BK17"/>
    <mergeCell ref="BL17:BP17"/>
    <mergeCell ref="BQ17:BX17"/>
    <mergeCell ref="BY17:CC17"/>
    <mergeCell ref="CD17:CH17"/>
    <mergeCell ref="BJ16:BK16"/>
    <mergeCell ref="BL16:BP16"/>
    <mergeCell ref="BQ16:BX16"/>
    <mergeCell ref="CD14:CH14"/>
    <mergeCell ref="AY13:BI13"/>
    <mergeCell ref="CN16:CR16"/>
    <mergeCell ref="CN14:CR14"/>
    <mergeCell ref="AY15:BI15"/>
    <mergeCell ref="BJ15:BK15"/>
    <mergeCell ref="BL15:BP15"/>
    <mergeCell ref="BQ15:BX15"/>
    <mergeCell ref="BY15:CC15"/>
    <mergeCell ref="CD15:CH15"/>
    <mergeCell ref="BY12:CC12"/>
    <mergeCell ref="CD12:CH12"/>
    <mergeCell ref="BY13:CC13"/>
    <mergeCell ref="CD13:CH13"/>
    <mergeCell ref="CN13:CR13"/>
    <mergeCell ref="AY14:BI14"/>
    <mergeCell ref="BJ14:BK14"/>
    <mergeCell ref="BL14:BP14"/>
    <mergeCell ref="BQ14:BX14"/>
    <mergeCell ref="BY14:CC14"/>
    <mergeCell ref="AY38:BI38"/>
    <mergeCell ref="BQ13:BX13"/>
    <mergeCell ref="AY19:BI19"/>
    <mergeCell ref="AY12:BI12"/>
    <mergeCell ref="BJ12:BK12"/>
    <mergeCell ref="BL12:BP12"/>
    <mergeCell ref="BQ12:BX12"/>
    <mergeCell ref="BJ20:BK20"/>
    <mergeCell ref="BL24:BP24"/>
    <mergeCell ref="BQ24:BX24"/>
    <mergeCell ref="CD39:CH39"/>
    <mergeCell ref="CN39:CR39"/>
    <mergeCell ref="BL40:BP40"/>
    <mergeCell ref="BQ40:BX40"/>
    <mergeCell ref="BY40:CC40"/>
    <mergeCell ref="CD40:CH40"/>
    <mergeCell ref="CI39:CM39"/>
    <mergeCell ref="CI40:CM40"/>
    <mergeCell ref="B37:L37"/>
    <mergeCell ref="B38:L38"/>
    <mergeCell ref="B39:L39"/>
    <mergeCell ref="B41:L41"/>
    <mergeCell ref="B30:L30"/>
    <mergeCell ref="B34:L34"/>
    <mergeCell ref="B35:L35"/>
    <mergeCell ref="B51:L51"/>
    <mergeCell ref="B42:L42"/>
    <mergeCell ref="B43:L43"/>
    <mergeCell ref="B44:L44"/>
    <mergeCell ref="B45:L45"/>
    <mergeCell ref="B46:L46"/>
    <mergeCell ref="B47:L47"/>
    <mergeCell ref="B48:L48"/>
    <mergeCell ref="B49:L49"/>
    <mergeCell ref="B50:L50"/>
    <mergeCell ref="B25:L25"/>
    <mergeCell ref="B26:L26"/>
    <mergeCell ref="B27:L27"/>
    <mergeCell ref="B28:L28"/>
    <mergeCell ref="B29:L29"/>
    <mergeCell ref="B40:L40"/>
    <mergeCell ref="B31:L31"/>
    <mergeCell ref="B32:L32"/>
    <mergeCell ref="B33:L33"/>
    <mergeCell ref="B36:L36"/>
    <mergeCell ref="B19:L19"/>
    <mergeCell ref="B20:L20"/>
    <mergeCell ref="B21:L21"/>
    <mergeCell ref="B22:L22"/>
    <mergeCell ref="B23:L23"/>
    <mergeCell ref="B24:L24"/>
    <mergeCell ref="AQ49:AU49"/>
    <mergeCell ref="AQ50:AU50"/>
    <mergeCell ref="AQ51:AU51"/>
    <mergeCell ref="B12:L12"/>
    <mergeCell ref="B13:L13"/>
    <mergeCell ref="B14:L14"/>
    <mergeCell ref="B15:L15"/>
    <mergeCell ref="B16:L16"/>
    <mergeCell ref="B17:L17"/>
    <mergeCell ref="B18:L18"/>
    <mergeCell ref="AQ43:AU43"/>
    <mergeCell ref="AQ44:AU44"/>
    <mergeCell ref="AQ45:AU45"/>
    <mergeCell ref="AQ46:AU46"/>
    <mergeCell ref="AQ47:AU47"/>
    <mergeCell ref="AQ48:AU48"/>
    <mergeCell ref="AQ37:AU37"/>
    <mergeCell ref="AQ38:AU38"/>
    <mergeCell ref="AQ39:AU39"/>
    <mergeCell ref="AQ40:AU40"/>
    <mergeCell ref="AQ41:AU41"/>
    <mergeCell ref="AQ42:AU42"/>
    <mergeCell ref="AQ31:AU31"/>
    <mergeCell ref="AQ32:AU32"/>
    <mergeCell ref="AQ33:AU33"/>
    <mergeCell ref="AQ34:AU34"/>
    <mergeCell ref="AQ35:AU35"/>
    <mergeCell ref="AQ36:AU36"/>
    <mergeCell ref="AQ25:AU25"/>
    <mergeCell ref="AQ26:AU26"/>
    <mergeCell ref="AQ27:AU27"/>
    <mergeCell ref="AQ28:AU28"/>
    <mergeCell ref="AQ29:AU29"/>
    <mergeCell ref="AQ30:AU30"/>
    <mergeCell ref="AQ19:AU19"/>
    <mergeCell ref="AQ20:AU20"/>
    <mergeCell ref="AQ21:AU21"/>
    <mergeCell ref="AQ22:AU22"/>
    <mergeCell ref="AQ23:AU23"/>
    <mergeCell ref="AQ24:AU24"/>
    <mergeCell ref="T51:AA51"/>
    <mergeCell ref="T46:AA46"/>
    <mergeCell ref="T47:AA47"/>
    <mergeCell ref="T48:AA48"/>
    <mergeCell ref="AQ13:AU13"/>
    <mergeCell ref="AQ14:AU14"/>
    <mergeCell ref="AQ15:AU15"/>
    <mergeCell ref="AQ16:AU16"/>
    <mergeCell ref="AQ17:AU17"/>
    <mergeCell ref="AQ18:AU18"/>
    <mergeCell ref="T45:AA45"/>
    <mergeCell ref="T40:AA40"/>
    <mergeCell ref="T41:AA41"/>
    <mergeCell ref="T42:AA42"/>
    <mergeCell ref="T49:AA49"/>
    <mergeCell ref="T50:AA50"/>
    <mergeCell ref="T39:AA39"/>
    <mergeCell ref="T34:AA34"/>
    <mergeCell ref="T35:AA35"/>
    <mergeCell ref="T36:AA36"/>
    <mergeCell ref="T43:AA43"/>
    <mergeCell ref="T44:AA44"/>
    <mergeCell ref="T33:AA33"/>
    <mergeCell ref="T28:AA28"/>
    <mergeCell ref="T29:AA29"/>
    <mergeCell ref="T30:AA30"/>
    <mergeCell ref="T37:AA37"/>
    <mergeCell ref="T38:AA38"/>
    <mergeCell ref="T27:AA27"/>
    <mergeCell ref="T22:AA22"/>
    <mergeCell ref="T23:AA23"/>
    <mergeCell ref="T24:AA24"/>
    <mergeCell ref="T31:AA31"/>
    <mergeCell ref="T32:AA32"/>
    <mergeCell ref="T21:AA21"/>
    <mergeCell ref="T16:AA16"/>
    <mergeCell ref="T17:AA17"/>
    <mergeCell ref="T18:AA18"/>
    <mergeCell ref="T25:AA25"/>
    <mergeCell ref="T26:AA26"/>
    <mergeCell ref="T13:AA13"/>
    <mergeCell ref="T14:AA14"/>
    <mergeCell ref="T15:AA15"/>
    <mergeCell ref="AB49:AF49"/>
    <mergeCell ref="AG49:AK49"/>
    <mergeCell ref="AB50:AF50"/>
    <mergeCell ref="AG50:AK50"/>
    <mergeCell ref="AG48:AK48"/>
    <mergeCell ref="T19:AA19"/>
    <mergeCell ref="T20:AA20"/>
    <mergeCell ref="AB51:AF51"/>
    <mergeCell ref="AG51:AK51"/>
    <mergeCell ref="AB46:AF46"/>
    <mergeCell ref="AG46:AK46"/>
    <mergeCell ref="AB47:AF47"/>
    <mergeCell ref="AG47:AK47"/>
    <mergeCell ref="AB48:AF48"/>
    <mergeCell ref="AB40:AF40"/>
    <mergeCell ref="AG40:AK40"/>
    <mergeCell ref="AB41:AF41"/>
    <mergeCell ref="AG41:AK41"/>
    <mergeCell ref="AB42:AF42"/>
    <mergeCell ref="AG42:AK42"/>
    <mergeCell ref="AB37:AF37"/>
    <mergeCell ref="AG37:AK37"/>
    <mergeCell ref="AB38:AF38"/>
    <mergeCell ref="AG38:AK38"/>
    <mergeCell ref="AB39:AF39"/>
    <mergeCell ref="AG39:AK39"/>
    <mergeCell ref="AB34:AF34"/>
    <mergeCell ref="AG34:AK34"/>
    <mergeCell ref="AB35:AF35"/>
    <mergeCell ref="AG35:AK35"/>
    <mergeCell ref="AB36:AF36"/>
    <mergeCell ref="AG36:AK36"/>
    <mergeCell ref="AB31:AF31"/>
    <mergeCell ref="AG31:AK31"/>
    <mergeCell ref="AB32:AF32"/>
    <mergeCell ref="AG32:AK32"/>
    <mergeCell ref="AB33:AF33"/>
    <mergeCell ref="AG33:AK33"/>
    <mergeCell ref="AB28:AF28"/>
    <mergeCell ref="AG28:AK28"/>
    <mergeCell ref="AB29:AF29"/>
    <mergeCell ref="AG29:AK29"/>
    <mergeCell ref="AB30:AF30"/>
    <mergeCell ref="AG30:AK30"/>
    <mergeCell ref="AB25:AF25"/>
    <mergeCell ref="AG25:AK25"/>
    <mergeCell ref="AB26:AF26"/>
    <mergeCell ref="AG26:AK26"/>
    <mergeCell ref="AB27:AF27"/>
    <mergeCell ref="AG27:AK27"/>
    <mergeCell ref="AB22:AF22"/>
    <mergeCell ref="AG22:AK22"/>
    <mergeCell ref="AB23:AF23"/>
    <mergeCell ref="AG23:AK23"/>
    <mergeCell ref="AB24:AF24"/>
    <mergeCell ref="AG24:AK24"/>
    <mergeCell ref="AB19:AF19"/>
    <mergeCell ref="AG19:AK19"/>
    <mergeCell ref="AB20:AF20"/>
    <mergeCell ref="AG20:AK20"/>
    <mergeCell ref="AB21:AF21"/>
    <mergeCell ref="AG21:AK21"/>
    <mergeCell ref="AB16:AF16"/>
    <mergeCell ref="AG16:AK16"/>
    <mergeCell ref="AB17:AF17"/>
    <mergeCell ref="AG17:AK17"/>
    <mergeCell ref="AB18:AF18"/>
    <mergeCell ref="AG18:AK18"/>
    <mergeCell ref="O49:S49"/>
    <mergeCell ref="O50:S50"/>
    <mergeCell ref="O51:S51"/>
    <mergeCell ref="AG12:AK12"/>
    <mergeCell ref="AB12:AF12"/>
    <mergeCell ref="AB13:AF13"/>
    <mergeCell ref="AG13:AK13"/>
    <mergeCell ref="AB14:AF14"/>
    <mergeCell ref="AG14:AK14"/>
    <mergeCell ref="AB15:AF15"/>
    <mergeCell ref="O43:S43"/>
    <mergeCell ref="O44:S44"/>
    <mergeCell ref="O45:S45"/>
    <mergeCell ref="O46:S46"/>
    <mergeCell ref="O47:S47"/>
    <mergeCell ref="O48:S48"/>
    <mergeCell ref="O37:S37"/>
    <mergeCell ref="O38:S38"/>
    <mergeCell ref="O39:S39"/>
    <mergeCell ref="O40:S40"/>
    <mergeCell ref="O41:S41"/>
    <mergeCell ref="O42:S42"/>
    <mergeCell ref="O31:S31"/>
    <mergeCell ref="O32:S32"/>
    <mergeCell ref="O33:S33"/>
    <mergeCell ref="O34:S34"/>
    <mergeCell ref="O35:S35"/>
    <mergeCell ref="O36:S36"/>
    <mergeCell ref="O25:S25"/>
    <mergeCell ref="O26:S26"/>
    <mergeCell ref="O27:S27"/>
    <mergeCell ref="O28:S28"/>
    <mergeCell ref="O29:S29"/>
    <mergeCell ref="O30:S30"/>
    <mergeCell ref="O19:S19"/>
    <mergeCell ref="O20:S20"/>
    <mergeCell ref="O21:S21"/>
    <mergeCell ref="O22:S22"/>
    <mergeCell ref="O23:S23"/>
    <mergeCell ref="O24:S24"/>
    <mergeCell ref="O13:S13"/>
    <mergeCell ref="O14:S14"/>
    <mergeCell ref="O15:S15"/>
    <mergeCell ref="O16:S16"/>
    <mergeCell ref="O17:S17"/>
    <mergeCell ref="O18:S18"/>
    <mergeCell ref="M46:N46"/>
    <mergeCell ref="M47:N47"/>
    <mergeCell ref="M48:N48"/>
    <mergeCell ref="M49:N49"/>
    <mergeCell ref="M50:N50"/>
    <mergeCell ref="M51:N51"/>
    <mergeCell ref="M40:N40"/>
    <mergeCell ref="M41:N41"/>
    <mergeCell ref="M42:N42"/>
    <mergeCell ref="M43:N43"/>
    <mergeCell ref="M44:N44"/>
    <mergeCell ref="M45:N45"/>
    <mergeCell ref="M34:N34"/>
    <mergeCell ref="M35:N35"/>
    <mergeCell ref="M36:N36"/>
    <mergeCell ref="M37:N37"/>
    <mergeCell ref="M38:N38"/>
    <mergeCell ref="M39:N39"/>
    <mergeCell ref="M28:N28"/>
    <mergeCell ref="M29:N29"/>
    <mergeCell ref="M30:N30"/>
    <mergeCell ref="M31:N31"/>
    <mergeCell ref="M32:N32"/>
    <mergeCell ref="M33:N33"/>
    <mergeCell ref="M22:N22"/>
    <mergeCell ref="M23:N23"/>
    <mergeCell ref="M24:N24"/>
    <mergeCell ref="M25:N25"/>
    <mergeCell ref="M26:N26"/>
    <mergeCell ref="M27:N27"/>
    <mergeCell ref="M16:N16"/>
    <mergeCell ref="M17:N17"/>
    <mergeCell ref="M18:N18"/>
    <mergeCell ref="M19:N19"/>
    <mergeCell ref="M20:N20"/>
    <mergeCell ref="M21:N21"/>
    <mergeCell ref="BQ8:BX11"/>
    <mergeCell ref="BY8:CH9"/>
    <mergeCell ref="BY10:CC11"/>
    <mergeCell ref="CD10:CH11"/>
    <mergeCell ref="M12:N12"/>
    <mergeCell ref="O12:S12"/>
    <mergeCell ref="T12:AA12"/>
    <mergeCell ref="AQ12:AU12"/>
    <mergeCell ref="AG10:AK11"/>
    <mergeCell ref="AY8:BI11"/>
    <mergeCell ref="B8:L11"/>
    <mergeCell ref="M8:N11"/>
    <mergeCell ref="O8:S11"/>
    <mergeCell ref="T8:AA11"/>
    <mergeCell ref="AB8:AK9"/>
    <mergeCell ref="AY50:BI51"/>
    <mergeCell ref="AB10:AF11"/>
    <mergeCell ref="M13:N13"/>
    <mergeCell ref="M14:N14"/>
    <mergeCell ref="M15:N15"/>
    <mergeCell ref="BJ8:BK11"/>
    <mergeCell ref="BL8:BP11"/>
    <mergeCell ref="AG15:AK15"/>
    <mergeCell ref="BL13:BP13"/>
    <mergeCell ref="BJ13:BK13"/>
    <mergeCell ref="AL8:AU9"/>
    <mergeCell ref="AL10:AP11"/>
    <mergeCell ref="AQ10:AU11"/>
    <mergeCell ref="AL12:AP12"/>
    <mergeCell ref="AL13:AP13"/>
    <mergeCell ref="AB45:AF45"/>
    <mergeCell ref="AB44:AF44"/>
    <mergeCell ref="AB43:AF43"/>
    <mergeCell ref="AG43:AK43"/>
    <mergeCell ref="AG44:AK44"/>
    <mergeCell ref="AG45:AK45"/>
    <mergeCell ref="AL14:AP14"/>
    <mergeCell ref="AL15:AP15"/>
    <mergeCell ref="AL16:AP16"/>
    <mergeCell ref="AL17:AP17"/>
    <mergeCell ref="AL18:AP18"/>
    <mergeCell ref="AL19:AP19"/>
    <mergeCell ref="AL20:AP20"/>
    <mergeCell ref="AL21:AP21"/>
    <mergeCell ref="AL22:AP22"/>
    <mergeCell ref="AL23:AP23"/>
    <mergeCell ref="AL24:AP24"/>
    <mergeCell ref="AL25:AP25"/>
    <mergeCell ref="AL26:AP26"/>
    <mergeCell ref="AL27:AP27"/>
    <mergeCell ref="AL28:AP28"/>
    <mergeCell ref="AL29:AP29"/>
    <mergeCell ref="AL30:AP30"/>
    <mergeCell ref="AL31:AP31"/>
    <mergeCell ref="AL32:AP32"/>
    <mergeCell ref="AL33:AP33"/>
    <mergeCell ref="AL34:AP34"/>
    <mergeCell ref="AL46:AP46"/>
    <mergeCell ref="AL35:AP35"/>
    <mergeCell ref="AL36:AP36"/>
    <mergeCell ref="AL37:AP37"/>
    <mergeCell ref="AL38:AP38"/>
    <mergeCell ref="AL39:AP39"/>
    <mergeCell ref="AL40:AP40"/>
    <mergeCell ref="AL47:AP47"/>
    <mergeCell ref="AL48:AP48"/>
    <mergeCell ref="AL49:AP49"/>
    <mergeCell ref="AL50:AP50"/>
    <mergeCell ref="AL51:AP51"/>
    <mergeCell ref="AL41:AP41"/>
    <mergeCell ref="AL42:AP42"/>
    <mergeCell ref="AL43:AP43"/>
    <mergeCell ref="AL44:AP44"/>
    <mergeCell ref="AL45:AP45"/>
  </mergeCells>
  <dataValidations count="4">
    <dataValidation type="list" allowBlank="1" showInputMessage="1" showErrorMessage="1" sqref="M3:S6">
      <formula1>"有　・　無,有,無"</formula1>
    </dataValidation>
    <dataValidation type="list" allowBlank="1" showInputMessage="1" showErrorMessage="1" sqref="M12:N51 BJ12:BK49">
      <formula1>"単,三"</formula1>
    </dataValidation>
    <dataValidation type="whole" operator="greaterThanOrEqual" allowBlank="1" showInputMessage="1" showErrorMessage="1" sqref="AB12:AK51 BY12:CH49">
      <formula1>0</formula1>
    </dataValidation>
    <dataValidation type="decimal" operator="greaterThanOrEqual" allowBlank="1" showInputMessage="1" showErrorMessage="1" sqref="T12:AA51 BQ12:BX49">
      <formula1>0</formula1>
    </dataValidation>
  </dataValidations>
  <printOptions horizontalCentered="1" verticalCentered="1"/>
  <pageMargins left="0.1968503937007874" right="0.1968503937007874" top="0.1968503937007874" bottom="0.1968503937007874" header="0.2755905511811024" footer="0.5118110236220472"/>
  <pageSetup fitToHeight="1" fitToWidth="1" horizontalDpi="600" verticalDpi="600" orientation="landscape" paperSize="8" scale="83" r:id="rId1"/>
</worksheet>
</file>

<file path=xl/worksheets/sheet6.xml><?xml version="1.0" encoding="utf-8"?>
<worksheet xmlns="http://schemas.openxmlformats.org/spreadsheetml/2006/main" xmlns:r="http://schemas.openxmlformats.org/officeDocument/2006/relationships">
  <sheetPr>
    <pageSetUpPr fitToPage="1"/>
  </sheetPr>
  <dimension ref="A2:CZ69"/>
  <sheetViews>
    <sheetView showGridLines="0" zoomScale="55" zoomScaleNormal="55" zoomScaleSheetLayoutView="55" zoomScalePageLayoutView="0" workbookViewId="0" topLeftCell="A4">
      <selection activeCell="B15" sqref="B15:J15"/>
    </sheetView>
  </sheetViews>
  <sheetFormatPr defaultColWidth="2.625" defaultRowHeight="13.5" customHeight="1"/>
  <cols>
    <col min="1" max="57" width="2.625" style="3" customWidth="1"/>
    <col min="58" max="58" width="8.875" style="3" bestFit="1" customWidth="1"/>
    <col min="59" max="16384" width="2.625" style="3" customWidth="1"/>
  </cols>
  <sheetData>
    <row r="1" ht="13.5" customHeight="1" thickBot="1"/>
    <row r="2" spans="2:104" ht="22.5" customHeight="1" thickTop="1">
      <c r="B2" s="41" t="s">
        <v>93</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4"/>
    </row>
    <row r="3" spans="2:104" ht="19.5" customHeight="1">
      <c r="B3" s="45"/>
      <c r="C3" s="35" t="s">
        <v>197</v>
      </c>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46"/>
    </row>
    <row r="4" spans="2:104" ht="19.5" customHeight="1">
      <c r="B4" s="45"/>
      <c r="C4" s="35" t="s">
        <v>198</v>
      </c>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46"/>
    </row>
    <row r="5" spans="2:104" ht="19.5" customHeight="1">
      <c r="B5" s="45"/>
      <c r="C5" s="35" t="s">
        <v>66</v>
      </c>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46"/>
    </row>
    <row r="6" spans="2:104" ht="19.5" customHeight="1">
      <c r="B6" s="45"/>
      <c r="C6" s="35" t="s">
        <v>67</v>
      </c>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46"/>
    </row>
    <row r="7" spans="2:104" ht="19.5" customHeight="1">
      <c r="B7" s="45"/>
      <c r="C7" s="35" t="s">
        <v>112</v>
      </c>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46"/>
    </row>
    <row r="8" spans="2:104" ht="9.75" customHeight="1" thickBot="1">
      <c r="B8" s="47"/>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50"/>
    </row>
    <row r="9" ht="13.5" customHeight="1" thickTop="1"/>
    <row r="10" spans="2:51" ht="16.5" customHeight="1" thickBot="1">
      <c r="B10" s="34" t="s">
        <v>31</v>
      </c>
      <c r="AY10" s="34" t="s">
        <v>26</v>
      </c>
    </row>
    <row r="11" spans="2:104" ht="13.5" customHeight="1">
      <c r="B11" s="586" t="s">
        <v>32</v>
      </c>
      <c r="C11" s="571"/>
      <c r="D11" s="571"/>
      <c r="E11" s="571"/>
      <c r="F11" s="571"/>
      <c r="G11" s="571"/>
      <c r="H11" s="571"/>
      <c r="I11" s="571"/>
      <c r="J11" s="578"/>
      <c r="K11" s="570" t="s">
        <v>21</v>
      </c>
      <c r="L11" s="571"/>
      <c r="M11" s="558" t="s">
        <v>22</v>
      </c>
      <c r="N11" s="571"/>
      <c r="O11" s="571"/>
      <c r="P11" s="571"/>
      <c r="Q11" s="578"/>
      <c r="R11" s="558" t="s">
        <v>23</v>
      </c>
      <c r="S11" s="571"/>
      <c r="T11" s="571"/>
      <c r="U11" s="571"/>
      <c r="V11" s="578"/>
      <c r="W11" s="570" t="s">
        <v>24</v>
      </c>
      <c r="X11" s="571"/>
      <c r="Y11" s="571"/>
      <c r="Z11" s="571"/>
      <c r="AA11" s="578"/>
      <c r="AB11" s="570" t="s">
        <v>33</v>
      </c>
      <c r="AC11" s="571"/>
      <c r="AD11" s="571"/>
      <c r="AE11" s="571"/>
      <c r="AF11" s="571"/>
      <c r="AG11" s="571"/>
      <c r="AH11" s="571"/>
      <c r="AI11" s="571"/>
      <c r="AJ11" s="571"/>
      <c r="AK11" s="578"/>
      <c r="AL11" s="558" t="s">
        <v>87</v>
      </c>
      <c r="AM11" s="559"/>
      <c r="AN11" s="559"/>
      <c r="AO11" s="559"/>
      <c r="AP11" s="559"/>
      <c r="AQ11" s="559"/>
      <c r="AR11" s="559"/>
      <c r="AS11" s="559"/>
      <c r="AT11" s="559"/>
      <c r="AU11" s="560"/>
      <c r="AY11" s="586" t="s">
        <v>27</v>
      </c>
      <c r="AZ11" s="571"/>
      <c r="BA11" s="571"/>
      <c r="BB11" s="571"/>
      <c r="BC11" s="571"/>
      <c r="BD11" s="571"/>
      <c r="BE11" s="571"/>
      <c r="BF11" s="578"/>
      <c r="BG11" s="570" t="s">
        <v>28</v>
      </c>
      <c r="BH11" s="571"/>
      <c r="BI11" s="571"/>
      <c r="BJ11" s="571"/>
      <c r="BK11" s="578"/>
      <c r="BL11" s="570" t="s">
        <v>29</v>
      </c>
      <c r="BM11" s="571"/>
      <c r="BN11" s="571"/>
      <c r="BO11" s="571"/>
      <c r="BP11" s="571"/>
      <c r="BQ11" s="571"/>
      <c r="BR11" s="558" t="s">
        <v>23</v>
      </c>
      <c r="BS11" s="571"/>
      <c r="BT11" s="571"/>
      <c r="BU11" s="571"/>
      <c r="BV11" s="578"/>
      <c r="BW11" s="558" t="s">
        <v>60</v>
      </c>
      <c r="BX11" s="571"/>
      <c r="BY11" s="571"/>
      <c r="BZ11" s="571"/>
      <c r="CA11" s="578"/>
      <c r="CB11" s="570" t="s">
        <v>33</v>
      </c>
      <c r="CC11" s="571"/>
      <c r="CD11" s="571"/>
      <c r="CE11" s="571"/>
      <c r="CF11" s="571"/>
      <c r="CG11" s="571"/>
      <c r="CH11" s="571"/>
      <c r="CI11" s="571"/>
      <c r="CJ11" s="571"/>
      <c r="CK11" s="578"/>
      <c r="CL11" s="558" t="s">
        <v>63</v>
      </c>
      <c r="CM11" s="559"/>
      <c r="CN11" s="559"/>
      <c r="CO11" s="559"/>
      <c r="CP11" s="559"/>
      <c r="CQ11" s="559"/>
      <c r="CR11" s="558" t="s">
        <v>64</v>
      </c>
      <c r="CS11" s="559"/>
      <c r="CT11" s="559"/>
      <c r="CU11" s="559"/>
      <c r="CV11" s="559"/>
      <c r="CW11" s="559"/>
      <c r="CX11" s="558" t="s">
        <v>30</v>
      </c>
      <c r="CY11" s="571"/>
      <c r="CZ11" s="574"/>
    </row>
    <row r="12" spans="2:104" ht="13.5" customHeight="1">
      <c r="B12" s="587"/>
      <c r="C12" s="573"/>
      <c r="D12" s="573"/>
      <c r="E12" s="573"/>
      <c r="F12" s="573"/>
      <c r="G12" s="573"/>
      <c r="H12" s="573"/>
      <c r="I12" s="573"/>
      <c r="J12" s="579"/>
      <c r="K12" s="572"/>
      <c r="L12" s="573"/>
      <c r="M12" s="572"/>
      <c r="N12" s="573"/>
      <c r="O12" s="573"/>
      <c r="P12" s="573"/>
      <c r="Q12" s="579"/>
      <c r="R12" s="572"/>
      <c r="S12" s="573"/>
      <c r="T12" s="573"/>
      <c r="U12" s="573"/>
      <c r="V12" s="579"/>
      <c r="W12" s="572"/>
      <c r="X12" s="573"/>
      <c r="Y12" s="573"/>
      <c r="Z12" s="573"/>
      <c r="AA12" s="579"/>
      <c r="AB12" s="566"/>
      <c r="AC12" s="567"/>
      <c r="AD12" s="567"/>
      <c r="AE12" s="567"/>
      <c r="AF12" s="567"/>
      <c r="AG12" s="567"/>
      <c r="AH12" s="567"/>
      <c r="AI12" s="567"/>
      <c r="AJ12" s="567"/>
      <c r="AK12" s="577"/>
      <c r="AL12" s="561"/>
      <c r="AM12" s="562"/>
      <c r="AN12" s="562"/>
      <c r="AO12" s="562"/>
      <c r="AP12" s="562"/>
      <c r="AQ12" s="562"/>
      <c r="AR12" s="562"/>
      <c r="AS12" s="562"/>
      <c r="AT12" s="562"/>
      <c r="AU12" s="563"/>
      <c r="AY12" s="587"/>
      <c r="AZ12" s="573"/>
      <c r="BA12" s="573"/>
      <c r="BB12" s="573"/>
      <c r="BC12" s="573"/>
      <c r="BD12" s="573"/>
      <c r="BE12" s="573"/>
      <c r="BF12" s="579"/>
      <c r="BG12" s="572"/>
      <c r="BH12" s="573"/>
      <c r="BI12" s="573"/>
      <c r="BJ12" s="573"/>
      <c r="BK12" s="579"/>
      <c r="BL12" s="572"/>
      <c r="BM12" s="573"/>
      <c r="BN12" s="573"/>
      <c r="BO12" s="573"/>
      <c r="BP12" s="573"/>
      <c r="BQ12" s="573"/>
      <c r="BR12" s="572"/>
      <c r="BS12" s="573"/>
      <c r="BT12" s="573"/>
      <c r="BU12" s="573"/>
      <c r="BV12" s="579"/>
      <c r="BW12" s="572"/>
      <c r="BX12" s="573"/>
      <c r="BY12" s="573"/>
      <c r="BZ12" s="573"/>
      <c r="CA12" s="579"/>
      <c r="CB12" s="566"/>
      <c r="CC12" s="567"/>
      <c r="CD12" s="567"/>
      <c r="CE12" s="567"/>
      <c r="CF12" s="567"/>
      <c r="CG12" s="567"/>
      <c r="CH12" s="567"/>
      <c r="CI12" s="567"/>
      <c r="CJ12" s="567"/>
      <c r="CK12" s="577"/>
      <c r="CL12" s="561"/>
      <c r="CM12" s="562"/>
      <c r="CN12" s="562"/>
      <c r="CO12" s="562"/>
      <c r="CP12" s="562"/>
      <c r="CQ12" s="562"/>
      <c r="CR12" s="561"/>
      <c r="CS12" s="562"/>
      <c r="CT12" s="562"/>
      <c r="CU12" s="562"/>
      <c r="CV12" s="562"/>
      <c r="CW12" s="562"/>
      <c r="CX12" s="572"/>
      <c r="CY12" s="573"/>
      <c r="CZ12" s="575"/>
    </row>
    <row r="13" spans="2:104" ht="13.5" customHeight="1">
      <c r="B13" s="587"/>
      <c r="C13" s="573"/>
      <c r="D13" s="573"/>
      <c r="E13" s="573"/>
      <c r="F13" s="573"/>
      <c r="G13" s="573"/>
      <c r="H13" s="573"/>
      <c r="I13" s="573"/>
      <c r="J13" s="579"/>
      <c r="K13" s="572"/>
      <c r="L13" s="573"/>
      <c r="M13" s="572"/>
      <c r="N13" s="573"/>
      <c r="O13" s="573"/>
      <c r="P13" s="573"/>
      <c r="Q13" s="579"/>
      <c r="R13" s="572"/>
      <c r="S13" s="573"/>
      <c r="T13" s="573"/>
      <c r="U13" s="573"/>
      <c r="V13" s="579"/>
      <c r="W13" s="572"/>
      <c r="X13" s="573"/>
      <c r="Y13" s="573"/>
      <c r="Z13" s="573"/>
      <c r="AA13" s="579"/>
      <c r="AB13" s="564" t="s">
        <v>52</v>
      </c>
      <c r="AC13" s="565"/>
      <c r="AD13" s="565"/>
      <c r="AE13" s="565"/>
      <c r="AF13" s="565"/>
      <c r="AG13" s="564" t="s">
        <v>53</v>
      </c>
      <c r="AH13" s="565"/>
      <c r="AI13" s="565"/>
      <c r="AJ13" s="565"/>
      <c r="AK13" s="576"/>
      <c r="AL13" s="564" t="s">
        <v>52</v>
      </c>
      <c r="AM13" s="565"/>
      <c r="AN13" s="565"/>
      <c r="AO13" s="565"/>
      <c r="AP13" s="565"/>
      <c r="AQ13" s="564" t="s">
        <v>53</v>
      </c>
      <c r="AR13" s="565"/>
      <c r="AS13" s="565"/>
      <c r="AT13" s="565"/>
      <c r="AU13" s="568"/>
      <c r="AY13" s="587"/>
      <c r="AZ13" s="573"/>
      <c r="BA13" s="573"/>
      <c r="BB13" s="573"/>
      <c r="BC13" s="573"/>
      <c r="BD13" s="573"/>
      <c r="BE13" s="573"/>
      <c r="BF13" s="579"/>
      <c r="BG13" s="572"/>
      <c r="BH13" s="573"/>
      <c r="BI13" s="573"/>
      <c r="BJ13" s="573"/>
      <c r="BK13" s="579"/>
      <c r="BL13" s="572"/>
      <c r="BM13" s="573"/>
      <c r="BN13" s="573"/>
      <c r="BO13" s="573"/>
      <c r="BP13" s="573"/>
      <c r="BQ13" s="573"/>
      <c r="BR13" s="572"/>
      <c r="BS13" s="573"/>
      <c r="BT13" s="573"/>
      <c r="BU13" s="573"/>
      <c r="BV13" s="579"/>
      <c r="BW13" s="572"/>
      <c r="BX13" s="573"/>
      <c r="BY13" s="573"/>
      <c r="BZ13" s="573"/>
      <c r="CA13" s="579"/>
      <c r="CB13" s="564" t="s">
        <v>52</v>
      </c>
      <c r="CC13" s="565"/>
      <c r="CD13" s="565"/>
      <c r="CE13" s="565"/>
      <c r="CF13" s="565"/>
      <c r="CG13" s="564" t="s">
        <v>53</v>
      </c>
      <c r="CH13" s="565"/>
      <c r="CI13" s="565"/>
      <c r="CJ13" s="565"/>
      <c r="CK13" s="576"/>
      <c r="CL13" s="561"/>
      <c r="CM13" s="562"/>
      <c r="CN13" s="562"/>
      <c r="CO13" s="562"/>
      <c r="CP13" s="562"/>
      <c r="CQ13" s="562"/>
      <c r="CR13" s="561"/>
      <c r="CS13" s="562"/>
      <c r="CT13" s="562"/>
      <c r="CU13" s="562"/>
      <c r="CV13" s="562"/>
      <c r="CW13" s="562"/>
      <c r="CX13" s="572"/>
      <c r="CY13" s="573"/>
      <c r="CZ13" s="575"/>
    </row>
    <row r="14" spans="2:104" ht="13.5" customHeight="1">
      <c r="B14" s="588"/>
      <c r="C14" s="567"/>
      <c r="D14" s="567"/>
      <c r="E14" s="567"/>
      <c r="F14" s="567"/>
      <c r="G14" s="567"/>
      <c r="H14" s="567"/>
      <c r="I14" s="567"/>
      <c r="J14" s="577"/>
      <c r="K14" s="566"/>
      <c r="L14" s="567"/>
      <c r="M14" s="566"/>
      <c r="N14" s="567"/>
      <c r="O14" s="567"/>
      <c r="P14" s="567"/>
      <c r="Q14" s="577"/>
      <c r="R14" s="566"/>
      <c r="S14" s="567"/>
      <c r="T14" s="567"/>
      <c r="U14" s="567"/>
      <c r="V14" s="577"/>
      <c r="W14" s="566"/>
      <c r="X14" s="567"/>
      <c r="Y14" s="567"/>
      <c r="Z14" s="567"/>
      <c r="AA14" s="577"/>
      <c r="AB14" s="566"/>
      <c r="AC14" s="567"/>
      <c r="AD14" s="567"/>
      <c r="AE14" s="567"/>
      <c r="AF14" s="567"/>
      <c r="AG14" s="566"/>
      <c r="AH14" s="567"/>
      <c r="AI14" s="567"/>
      <c r="AJ14" s="567"/>
      <c r="AK14" s="577"/>
      <c r="AL14" s="566"/>
      <c r="AM14" s="567"/>
      <c r="AN14" s="567"/>
      <c r="AO14" s="567"/>
      <c r="AP14" s="567"/>
      <c r="AQ14" s="566"/>
      <c r="AR14" s="567"/>
      <c r="AS14" s="567"/>
      <c r="AT14" s="567"/>
      <c r="AU14" s="569"/>
      <c r="AY14" s="588"/>
      <c r="AZ14" s="567"/>
      <c r="BA14" s="567"/>
      <c r="BB14" s="567"/>
      <c r="BC14" s="567"/>
      <c r="BD14" s="567"/>
      <c r="BE14" s="567"/>
      <c r="BF14" s="577"/>
      <c r="BG14" s="566"/>
      <c r="BH14" s="567"/>
      <c r="BI14" s="567"/>
      <c r="BJ14" s="567"/>
      <c r="BK14" s="577"/>
      <c r="BL14" s="566"/>
      <c r="BM14" s="567"/>
      <c r="BN14" s="567"/>
      <c r="BO14" s="567"/>
      <c r="BP14" s="567"/>
      <c r="BQ14" s="567"/>
      <c r="BR14" s="566"/>
      <c r="BS14" s="567"/>
      <c r="BT14" s="567"/>
      <c r="BU14" s="567"/>
      <c r="BV14" s="577"/>
      <c r="BW14" s="566"/>
      <c r="BX14" s="567"/>
      <c r="BY14" s="567"/>
      <c r="BZ14" s="567"/>
      <c r="CA14" s="577"/>
      <c r="CB14" s="566"/>
      <c r="CC14" s="567"/>
      <c r="CD14" s="567"/>
      <c r="CE14" s="567"/>
      <c r="CF14" s="567"/>
      <c r="CG14" s="566"/>
      <c r="CH14" s="567"/>
      <c r="CI14" s="567"/>
      <c r="CJ14" s="567"/>
      <c r="CK14" s="577"/>
      <c r="CL14" s="602"/>
      <c r="CM14" s="603"/>
      <c r="CN14" s="603"/>
      <c r="CO14" s="603"/>
      <c r="CP14" s="603"/>
      <c r="CQ14" s="603"/>
      <c r="CR14" s="602"/>
      <c r="CS14" s="603"/>
      <c r="CT14" s="603"/>
      <c r="CU14" s="603"/>
      <c r="CV14" s="603"/>
      <c r="CW14" s="603"/>
      <c r="CX14" s="566"/>
      <c r="CY14" s="567"/>
      <c r="CZ14" s="569"/>
    </row>
    <row r="15" spans="2:104" ht="19.5" customHeight="1">
      <c r="B15" s="523"/>
      <c r="C15" s="524"/>
      <c r="D15" s="524"/>
      <c r="E15" s="524"/>
      <c r="F15" s="524"/>
      <c r="G15" s="524"/>
      <c r="H15" s="524"/>
      <c r="I15" s="524"/>
      <c r="J15" s="525"/>
      <c r="K15" s="528"/>
      <c r="L15" s="530"/>
      <c r="M15" s="528"/>
      <c r="N15" s="529"/>
      <c r="O15" s="529"/>
      <c r="P15" s="529"/>
      <c r="Q15" s="530"/>
      <c r="R15" s="528"/>
      <c r="S15" s="529"/>
      <c r="T15" s="529"/>
      <c r="U15" s="529"/>
      <c r="V15" s="530"/>
      <c r="W15" s="532"/>
      <c r="X15" s="533"/>
      <c r="Y15" s="533"/>
      <c r="Z15" s="533"/>
      <c r="AA15" s="534"/>
      <c r="AB15" s="528"/>
      <c r="AC15" s="529"/>
      <c r="AD15" s="529"/>
      <c r="AE15" s="529"/>
      <c r="AF15" s="530"/>
      <c r="AG15" s="528"/>
      <c r="AH15" s="529"/>
      <c r="AI15" s="529"/>
      <c r="AJ15" s="529"/>
      <c r="AK15" s="530"/>
      <c r="AL15" s="538">
        <f>IF(OR(R15="",AB15=""),"",R15*AB15)</f>
      </c>
      <c r="AM15" s="539"/>
      <c r="AN15" s="539"/>
      <c r="AO15" s="539"/>
      <c r="AP15" s="539"/>
      <c r="AQ15" s="538">
        <f>IF(OR(R15="",AG15=""),"",R15*AG15)</f>
      </c>
      <c r="AR15" s="539"/>
      <c r="AS15" s="539"/>
      <c r="AT15" s="539"/>
      <c r="AU15" s="540"/>
      <c r="AY15" s="626" t="s">
        <v>54</v>
      </c>
      <c r="AZ15" s="627"/>
      <c r="BA15" s="627"/>
      <c r="BB15" s="627"/>
      <c r="BC15" s="627"/>
      <c r="BD15" s="627"/>
      <c r="BE15" s="627"/>
      <c r="BF15" s="628"/>
      <c r="BG15" s="611" t="s">
        <v>62</v>
      </c>
      <c r="BH15" s="612"/>
      <c r="BI15" s="612"/>
      <c r="BJ15" s="612"/>
      <c r="BK15" s="613"/>
      <c r="BL15" s="611" t="s">
        <v>61</v>
      </c>
      <c r="BM15" s="612"/>
      <c r="BN15" s="612"/>
      <c r="BO15" s="612"/>
      <c r="BP15" s="612"/>
      <c r="BQ15" s="613"/>
      <c r="BR15" s="486"/>
      <c r="BS15" s="487"/>
      <c r="BT15" s="487"/>
      <c r="BU15" s="487"/>
      <c r="BV15" s="488"/>
      <c r="BW15" s="486"/>
      <c r="BX15" s="487"/>
      <c r="BY15" s="487"/>
      <c r="BZ15" s="487"/>
      <c r="CA15" s="488"/>
      <c r="CB15" s="486"/>
      <c r="CC15" s="487"/>
      <c r="CD15" s="487"/>
      <c r="CE15" s="487"/>
      <c r="CF15" s="488"/>
      <c r="CG15" s="486"/>
      <c r="CH15" s="487"/>
      <c r="CI15" s="487"/>
      <c r="CJ15" s="487"/>
      <c r="CK15" s="488"/>
      <c r="CL15" s="593">
        <f>IF(OR(BR15="",BW15="",CB15=""),"",BR15*BW15/100*CB15)</f>
      </c>
      <c r="CM15" s="594"/>
      <c r="CN15" s="594"/>
      <c r="CO15" s="594"/>
      <c r="CP15" s="594"/>
      <c r="CQ15" s="595"/>
      <c r="CR15" s="593">
        <f>IF(OR(BR15="",BW15="",CG15=""),"",BR15*BW15/100*CG15)</f>
      </c>
      <c r="CS15" s="594"/>
      <c r="CT15" s="594"/>
      <c r="CU15" s="594"/>
      <c r="CV15" s="594"/>
      <c r="CW15" s="595"/>
      <c r="CX15" s="635" t="s">
        <v>102</v>
      </c>
      <c r="CY15" s="636"/>
      <c r="CZ15" s="637"/>
    </row>
    <row r="16" spans="2:104" ht="19.5" customHeight="1">
      <c r="B16" s="523"/>
      <c r="C16" s="524"/>
      <c r="D16" s="524"/>
      <c r="E16" s="524"/>
      <c r="F16" s="524"/>
      <c r="G16" s="524"/>
      <c r="H16" s="524"/>
      <c r="I16" s="524"/>
      <c r="J16" s="525"/>
      <c r="K16" s="528"/>
      <c r="L16" s="530"/>
      <c r="M16" s="528"/>
      <c r="N16" s="529"/>
      <c r="O16" s="529"/>
      <c r="P16" s="529"/>
      <c r="Q16" s="530"/>
      <c r="R16" s="528"/>
      <c r="S16" s="529"/>
      <c r="T16" s="529"/>
      <c r="U16" s="529"/>
      <c r="V16" s="530"/>
      <c r="W16" s="532"/>
      <c r="X16" s="533"/>
      <c r="Y16" s="533"/>
      <c r="Z16" s="533"/>
      <c r="AA16" s="534"/>
      <c r="AB16" s="528"/>
      <c r="AC16" s="529"/>
      <c r="AD16" s="529"/>
      <c r="AE16" s="529"/>
      <c r="AF16" s="530"/>
      <c r="AG16" s="528"/>
      <c r="AH16" s="529"/>
      <c r="AI16" s="529"/>
      <c r="AJ16" s="529"/>
      <c r="AK16" s="530"/>
      <c r="AL16" s="538">
        <f aca="true" t="shared" si="0" ref="AL16:AL33">IF(OR(R16="",AB16=""),"",R16*AB16)</f>
      </c>
      <c r="AM16" s="539"/>
      <c r="AN16" s="539"/>
      <c r="AO16" s="539"/>
      <c r="AP16" s="539"/>
      <c r="AQ16" s="538">
        <f aca="true" t="shared" si="1" ref="AQ16:AQ33">IF(OR(R16="",AG16=""),"",R16*AG16)</f>
      </c>
      <c r="AR16" s="539"/>
      <c r="AS16" s="539"/>
      <c r="AT16" s="539"/>
      <c r="AU16" s="540"/>
      <c r="AY16" s="629"/>
      <c r="AZ16" s="630"/>
      <c r="BA16" s="630"/>
      <c r="BB16" s="630"/>
      <c r="BC16" s="630"/>
      <c r="BD16" s="630"/>
      <c r="BE16" s="630"/>
      <c r="BF16" s="631"/>
      <c r="BG16" s="614"/>
      <c r="BH16" s="615"/>
      <c r="BI16" s="615"/>
      <c r="BJ16" s="615"/>
      <c r="BK16" s="616"/>
      <c r="BL16" s="614"/>
      <c r="BM16" s="615"/>
      <c r="BN16" s="615"/>
      <c r="BO16" s="615"/>
      <c r="BP16" s="615"/>
      <c r="BQ16" s="616"/>
      <c r="BR16" s="489"/>
      <c r="BS16" s="490"/>
      <c r="BT16" s="490"/>
      <c r="BU16" s="490"/>
      <c r="BV16" s="491"/>
      <c r="BW16" s="489"/>
      <c r="BX16" s="490"/>
      <c r="BY16" s="490"/>
      <c r="BZ16" s="490"/>
      <c r="CA16" s="491"/>
      <c r="CB16" s="489"/>
      <c r="CC16" s="490"/>
      <c r="CD16" s="490"/>
      <c r="CE16" s="490"/>
      <c r="CF16" s="491"/>
      <c r="CG16" s="489"/>
      <c r="CH16" s="490"/>
      <c r="CI16" s="490"/>
      <c r="CJ16" s="490"/>
      <c r="CK16" s="491"/>
      <c r="CL16" s="596"/>
      <c r="CM16" s="597"/>
      <c r="CN16" s="597"/>
      <c r="CO16" s="597"/>
      <c r="CP16" s="597"/>
      <c r="CQ16" s="598"/>
      <c r="CR16" s="596"/>
      <c r="CS16" s="597"/>
      <c r="CT16" s="597"/>
      <c r="CU16" s="597"/>
      <c r="CV16" s="597"/>
      <c r="CW16" s="598"/>
      <c r="CX16" s="638"/>
      <c r="CY16" s="639"/>
      <c r="CZ16" s="640"/>
    </row>
    <row r="17" spans="2:104" ht="19.5" customHeight="1">
      <c r="B17" s="523"/>
      <c r="C17" s="524"/>
      <c r="D17" s="524"/>
      <c r="E17" s="524"/>
      <c r="F17" s="524"/>
      <c r="G17" s="524"/>
      <c r="H17" s="524"/>
      <c r="I17" s="524"/>
      <c r="J17" s="525"/>
      <c r="K17" s="528"/>
      <c r="L17" s="530"/>
      <c r="M17" s="528"/>
      <c r="N17" s="529"/>
      <c r="O17" s="529"/>
      <c r="P17" s="529"/>
      <c r="Q17" s="530"/>
      <c r="R17" s="528"/>
      <c r="S17" s="529"/>
      <c r="T17" s="529"/>
      <c r="U17" s="529"/>
      <c r="V17" s="530"/>
      <c r="W17" s="532"/>
      <c r="X17" s="533"/>
      <c r="Y17" s="533"/>
      <c r="Z17" s="533"/>
      <c r="AA17" s="534"/>
      <c r="AB17" s="528"/>
      <c r="AC17" s="529"/>
      <c r="AD17" s="529"/>
      <c r="AE17" s="529"/>
      <c r="AF17" s="530"/>
      <c r="AG17" s="528"/>
      <c r="AH17" s="529"/>
      <c r="AI17" s="529"/>
      <c r="AJ17" s="529"/>
      <c r="AK17" s="530"/>
      <c r="AL17" s="538">
        <f t="shared" si="0"/>
      </c>
      <c r="AM17" s="539"/>
      <c r="AN17" s="539"/>
      <c r="AO17" s="539"/>
      <c r="AP17" s="539"/>
      <c r="AQ17" s="538">
        <f t="shared" si="1"/>
      </c>
      <c r="AR17" s="539"/>
      <c r="AS17" s="539"/>
      <c r="AT17" s="539"/>
      <c r="AU17" s="540"/>
      <c r="AY17" s="632"/>
      <c r="AZ17" s="633"/>
      <c r="BA17" s="633"/>
      <c r="BB17" s="633"/>
      <c r="BC17" s="633"/>
      <c r="BD17" s="633"/>
      <c r="BE17" s="633"/>
      <c r="BF17" s="634"/>
      <c r="BG17" s="617"/>
      <c r="BH17" s="618"/>
      <c r="BI17" s="618"/>
      <c r="BJ17" s="618"/>
      <c r="BK17" s="619"/>
      <c r="BL17" s="617"/>
      <c r="BM17" s="618"/>
      <c r="BN17" s="618"/>
      <c r="BO17" s="618"/>
      <c r="BP17" s="618"/>
      <c r="BQ17" s="619"/>
      <c r="BR17" s="508"/>
      <c r="BS17" s="509"/>
      <c r="BT17" s="509"/>
      <c r="BU17" s="509"/>
      <c r="BV17" s="510"/>
      <c r="BW17" s="508"/>
      <c r="BX17" s="509"/>
      <c r="BY17" s="509"/>
      <c r="BZ17" s="509"/>
      <c r="CA17" s="510"/>
      <c r="CB17" s="508"/>
      <c r="CC17" s="509"/>
      <c r="CD17" s="509"/>
      <c r="CE17" s="509"/>
      <c r="CF17" s="510"/>
      <c r="CG17" s="508"/>
      <c r="CH17" s="509"/>
      <c r="CI17" s="509"/>
      <c r="CJ17" s="509"/>
      <c r="CK17" s="510"/>
      <c r="CL17" s="599"/>
      <c r="CM17" s="600"/>
      <c r="CN17" s="600"/>
      <c r="CO17" s="600"/>
      <c r="CP17" s="600"/>
      <c r="CQ17" s="601"/>
      <c r="CR17" s="599"/>
      <c r="CS17" s="600"/>
      <c r="CT17" s="600"/>
      <c r="CU17" s="600"/>
      <c r="CV17" s="600"/>
      <c r="CW17" s="601"/>
      <c r="CX17" s="641"/>
      <c r="CY17" s="642"/>
      <c r="CZ17" s="643"/>
    </row>
    <row r="18" spans="2:104" ht="19.5" customHeight="1">
      <c r="B18" s="523"/>
      <c r="C18" s="524"/>
      <c r="D18" s="524"/>
      <c r="E18" s="524"/>
      <c r="F18" s="524"/>
      <c r="G18" s="524"/>
      <c r="H18" s="524"/>
      <c r="I18" s="524"/>
      <c r="J18" s="525"/>
      <c r="K18" s="528"/>
      <c r="L18" s="530"/>
      <c r="M18" s="528"/>
      <c r="N18" s="529"/>
      <c r="O18" s="529"/>
      <c r="P18" s="529"/>
      <c r="Q18" s="530"/>
      <c r="R18" s="528"/>
      <c r="S18" s="529"/>
      <c r="T18" s="529"/>
      <c r="U18" s="529"/>
      <c r="V18" s="530"/>
      <c r="W18" s="532"/>
      <c r="X18" s="533"/>
      <c r="Y18" s="533"/>
      <c r="Z18" s="533"/>
      <c r="AA18" s="534"/>
      <c r="AB18" s="528"/>
      <c r="AC18" s="529"/>
      <c r="AD18" s="529"/>
      <c r="AE18" s="529"/>
      <c r="AF18" s="530"/>
      <c r="AG18" s="528"/>
      <c r="AH18" s="529"/>
      <c r="AI18" s="529"/>
      <c r="AJ18" s="529"/>
      <c r="AK18" s="530"/>
      <c r="AL18" s="538">
        <f t="shared" si="0"/>
      </c>
      <c r="AM18" s="539"/>
      <c r="AN18" s="539"/>
      <c r="AO18" s="539"/>
      <c r="AP18" s="539"/>
      <c r="AQ18" s="538">
        <f t="shared" si="1"/>
      </c>
      <c r="AR18" s="539"/>
      <c r="AS18" s="539"/>
      <c r="AT18" s="539"/>
      <c r="AU18" s="540"/>
      <c r="AX18" s="2"/>
      <c r="AY18" s="626" t="s">
        <v>55</v>
      </c>
      <c r="AZ18" s="627"/>
      <c r="BA18" s="627"/>
      <c r="BB18" s="627"/>
      <c r="BC18" s="627"/>
      <c r="BD18" s="627"/>
      <c r="BE18" s="627"/>
      <c r="BF18" s="628"/>
      <c r="BG18" s="611" t="s">
        <v>62</v>
      </c>
      <c r="BH18" s="612"/>
      <c r="BI18" s="612"/>
      <c r="BJ18" s="612"/>
      <c r="BK18" s="613"/>
      <c r="BL18" s="611" t="s">
        <v>61</v>
      </c>
      <c r="BM18" s="612"/>
      <c r="BN18" s="612"/>
      <c r="BO18" s="612"/>
      <c r="BP18" s="612"/>
      <c r="BQ18" s="613"/>
      <c r="BR18" s="486"/>
      <c r="BS18" s="487"/>
      <c r="BT18" s="487"/>
      <c r="BU18" s="487"/>
      <c r="BV18" s="488"/>
      <c r="BW18" s="486"/>
      <c r="BX18" s="487"/>
      <c r="BY18" s="487"/>
      <c r="BZ18" s="487"/>
      <c r="CA18" s="488"/>
      <c r="CB18" s="486"/>
      <c r="CC18" s="487"/>
      <c r="CD18" s="487"/>
      <c r="CE18" s="487"/>
      <c r="CF18" s="488"/>
      <c r="CG18" s="486"/>
      <c r="CH18" s="487"/>
      <c r="CI18" s="487"/>
      <c r="CJ18" s="487"/>
      <c r="CK18" s="488"/>
      <c r="CL18" s="593">
        <f>IF(OR(BR18="",BW18="",CB18=""),"",BR18*BW18/100*CB18)</f>
      </c>
      <c r="CM18" s="594"/>
      <c r="CN18" s="594"/>
      <c r="CO18" s="594"/>
      <c r="CP18" s="594"/>
      <c r="CQ18" s="595"/>
      <c r="CR18" s="593">
        <f>IF(OR(BR18="",BW18="",CG18=""),"",BR18*BW18/100*CG18)</f>
      </c>
      <c r="CS18" s="594"/>
      <c r="CT18" s="594"/>
      <c r="CU18" s="594"/>
      <c r="CV18" s="594"/>
      <c r="CW18" s="595"/>
      <c r="CX18" s="635" t="s">
        <v>102</v>
      </c>
      <c r="CY18" s="636"/>
      <c r="CZ18" s="637"/>
    </row>
    <row r="19" spans="2:104" ht="19.5" customHeight="1">
      <c r="B19" s="523"/>
      <c r="C19" s="524"/>
      <c r="D19" s="524"/>
      <c r="E19" s="524"/>
      <c r="F19" s="524"/>
      <c r="G19" s="524"/>
      <c r="H19" s="524"/>
      <c r="I19" s="524"/>
      <c r="J19" s="525"/>
      <c r="K19" s="528"/>
      <c r="L19" s="530"/>
      <c r="M19" s="528"/>
      <c r="N19" s="529"/>
      <c r="O19" s="529"/>
      <c r="P19" s="529"/>
      <c r="Q19" s="530"/>
      <c r="R19" s="528"/>
      <c r="S19" s="529"/>
      <c r="T19" s="529"/>
      <c r="U19" s="529"/>
      <c r="V19" s="530"/>
      <c r="W19" s="532"/>
      <c r="X19" s="533"/>
      <c r="Y19" s="533"/>
      <c r="Z19" s="533"/>
      <c r="AA19" s="534"/>
      <c r="AB19" s="528"/>
      <c r="AC19" s="529"/>
      <c r="AD19" s="529"/>
      <c r="AE19" s="529"/>
      <c r="AF19" s="530"/>
      <c r="AG19" s="528"/>
      <c r="AH19" s="529"/>
      <c r="AI19" s="529"/>
      <c r="AJ19" s="529"/>
      <c r="AK19" s="530"/>
      <c r="AL19" s="538">
        <f t="shared" si="0"/>
      </c>
      <c r="AM19" s="539"/>
      <c r="AN19" s="539"/>
      <c r="AO19" s="539"/>
      <c r="AP19" s="539"/>
      <c r="AQ19" s="538">
        <f t="shared" si="1"/>
      </c>
      <c r="AR19" s="539"/>
      <c r="AS19" s="539"/>
      <c r="AT19" s="539"/>
      <c r="AU19" s="540"/>
      <c r="AX19" s="2"/>
      <c r="AY19" s="629"/>
      <c r="AZ19" s="630"/>
      <c r="BA19" s="630"/>
      <c r="BB19" s="630"/>
      <c r="BC19" s="630"/>
      <c r="BD19" s="630"/>
      <c r="BE19" s="630"/>
      <c r="BF19" s="631"/>
      <c r="BG19" s="614"/>
      <c r="BH19" s="615"/>
      <c r="BI19" s="615"/>
      <c r="BJ19" s="615"/>
      <c r="BK19" s="616"/>
      <c r="BL19" s="614"/>
      <c r="BM19" s="615"/>
      <c r="BN19" s="615"/>
      <c r="BO19" s="615"/>
      <c r="BP19" s="615"/>
      <c r="BQ19" s="616"/>
      <c r="BR19" s="489"/>
      <c r="BS19" s="490"/>
      <c r="BT19" s="490"/>
      <c r="BU19" s="490"/>
      <c r="BV19" s="491"/>
      <c r="BW19" s="489"/>
      <c r="BX19" s="490"/>
      <c r="BY19" s="490"/>
      <c r="BZ19" s="490"/>
      <c r="CA19" s="491"/>
      <c r="CB19" s="489"/>
      <c r="CC19" s="490"/>
      <c r="CD19" s="490"/>
      <c r="CE19" s="490"/>
      <c r="CF19" s="491"/>
      <c r="CG19" s="489"/>
      <c r="CH19" s="490"/>
      <c r="CI19" s="490"/>
      <c r="CJ19" s="490"/>
      <c r="CK19" s="491"/>
      <c r="CL19" s="596"/>
      <c r="CM19" s="597"/>
      <c r="CN19" s="597"/>
      <c r="CO19" s="597"/>
      <c r="CP19" s="597"/>
      <c r="CQ19" s="598"/>
      <c r="CR19" s="596"/>
      <c r="CS19" s="597"/>
      <c r="CT19" s="597"/>
      <c r="CU19" s="597"/>
      <c r="CV19" s="597"/>
      <c r="CW19" s="598"/>
      <c r="CX19" s="638"/>
      <c r="CY19" s="639"/>
      <c r="CZ19" s="640"/>
    </row>
    <row r="20" spans="2:104" ht="19.5" customHeight="1">
      <c r="B20" s="523"/>
      <c r="C20" s="524"/>
      <c r="D20" s="524"/>
      <c r="E20" s="524"/>
      <c r="F20" s="524"/>
      <c r="G20" s="524"/>
      <c r="H20" s="524"/>
      <c r="I20" s="524"/>
      <c r="J20" s="525"/>
      <c r="K20" s="528"/>
      <c r="L20" s="530"/>
      <c r="M20" s="528"/>
      <c r="N20" s="529"/>
      <c r="O20" s="529"/>
      <c r="P20" s="529"/>
      <c r="Q20" s="530"/>
      <c r="R20" s="528"/>
      <c r="S20" s="529"/>
      <c r="T20" s="529"/>
      <c r="U20" s="529"/>
      <c r="V20" s="530"/>
      <c r="W20" s="532"/>
      <c r="X20" s="533"/>
      <c r="Y20" s="533"/>
      <c r="Z20" s="533"/>
      <c r="AA20" s="534"/>
      <c r="AB20" s="528"/>
      <c r="AC20" s="529"/>
      <c r="AD20" s="529"/>
      <c r="AE20" s="529"/>
      <c r="AF20" s="530"/>
      <c r="AG20" s="528"/>
      <c r="AH20" s="529"/>
      <c r="AI20" s="529"/>
      <c r="AJ20" s="529"/>
      <c r="AK20" s="530"/>
      <c r="AL20" s="538">
        <f>IF(OR(R20="",AB20=""),"",R20*AB20)</f>
      </c>
      <c r="AM20" s="539"/>
      <c r="AN20" s="539"/>
      <c r="AO20" s="539"/>
      <c r="AP20" s="539"/>
      <c r="AQ20" s="538">
        <f t="shared" si="1"/>
      </c>
      <c r="AR20" s="539"/>
      <c r="AS20" s="539"/>
      <c r="AT20" s="539"/>
      <c r="AU20" s="540"/>
      <c r="AY20" s="632"/>
      <c r="AZ20" s="633"/>
      <c r="BA20" s="633"/>
      <c r="BB20" s="633"/>
      <c r="BC20" s="633"/>
      <c r="BD20" s="633"/>
      <c r="BE20" s="633"/>
      <c r="BF20" s="634"/>
      <c r="BG20" s="617"/>
      <c r="BH20" s="618"/>
      <c r="BI20" s="618"/>
      <c r="BJ20" s="618"/>
      <c r="BK20" s="619"/>
      <c r="BL20" s="617"/>
      <c r="BM20" s="618"/>
      <c r="BN20" s="618"/>
      <c r="BO20" s="618"/>
      <c r="BP20" s="618"/>
      <c r="BQ20" s="619"/>
      <c r="BR20" s="508"/>
      <c r="BS20" s="509"/>
      <c r="BT20" s="509"/>
      <c r="BU20" s="509"/>
      <c r="BV20" s="510"/>
      <c r="BW20" s="508"/>
      <c r="BX20" s="509"/>
      <c r="BY20" s="509"/>
      <c r="BZ20" s="509"/>
      <c r="CA20" s="510"/>
      <c r="CB20" s="508"/>
      <c r="CC20" s="509"/>
      <c r="CD20" s="509"/>
      <c r="CE20" s="509"/>
      <c r="CF20" s="510"/>
      <c r="CG20" s="508"/>
      <c r="CH20" s="509"/>
      <c r="CI20" s="509"/>
      <c r="CJ20" s="509"/>
      <c r="CK20" s="510"/>
      <c r="CL20" s="599"/>
      <c r="CM20" s="600"/>
      <c r="CN20" s="600"/>
      <c r="CO20" s="600"/>
      <c r="CP20" s="600"/>
      <c r="CQ20" s="601"/>
      <c r="CR20" s="599"/>
      <c r="CS20" s="600"/>
      <c r="CT20" s="600"/>
      <c r="CU20" s="600"/>
      <c r="CV20" s="600"/>
      <c r="CW20" s="601"/>
      <c r="CX20" s="641"/>
      <c r="CY20" s="642"/>
      <c r="CZ20" s="643"/>
    </row>
    <row r="21" spans="2:104" ht="19.5" customHeight="1">
      <c r="B21" s="523"/>
      <c r="C21" s="524"/>
      <c r="D21" s="524"/>
      <c r="E21" s="524"/>
      <c r="F21" s="524"/>
      <c r="G21" s="524"/>
      <c r="H21" s="524"/>
      <c r="I21" s="524"/>
      <c r="J21" s="525"/>
      <c r="K21" s="528"/>
      <c r="L21" s="530"/>
      <c r="M21" s="528"/>
      <c r="N21" s="529"/>
      <c r="O21" s="529"/>
      <c r="P21" s="529"/>
      <c r="Q21" s="530"/>
      <c r="R21" s="528"/>
      <c r="S21" s="529"/>
      <c r="T21" s="529"/>
      <c r="U21" s="529"/>
      <c r="V21" s="530"/>
      <c r="W21" s="532"/>
      <c r="X21" s="533"/>
      <c r="Y21" s="533"/>
      <c r="Z21" s="533"/>
      <c r="AA21" s="534"/>
      <c r="AB21" s="528"/>
      <c r="AC21" s="529"/>
      <c r="AD21" s="529"/>
      <c r="AE21" s="529"/>
      <c r="AF21" s="530"/>
      <c r="AG21" s="528"/>
      <c r="AH21" s="529"/>
      <c r="AI21" s="529"/>
      <c r="AJ21" s="529"/>
      <c r="AK21" s="530"/>
      <c r="AL21" s="538">
        <f t="shared" si="0"/>
      </c>
      <c r="AM21" s="539"/>
      <c r="AN21" s="539"/>
      <c r="AO21" s="539"/>
      <c r="AP21" s="539"/>
      <c r="AQ21" s="538">
        <f t="shared" si="1"/>
      </c>
      <c r="AR21" s="539"/>
      <c r="AS21" s="539"/>
      <c r="AT21" s="539"/>
      <c r="AU21" s="540"/>
      <c r="AY21" s="626" t="s">
        <v>56</v>
      </c>
      <c r="AZ21" s="627"/>
      <c r="BA21" s="627"/>
      <c r="BB21" s="627"/>
      <c r="BC21" s="627"/>
      <c r="BD21" s="627"/>
      <c r="BE21" s="627"/>
      <c r="BF21" s="628"/>
      <c r="BG21" s="611" t="s">
        <v>62</v>
      </c>
      <c r="BH21" s="612"/>
      <c r="BI21" s="612"/>
      <c r="BJ21" s="612"/>
      <c r="BK21" s="613"/>
      <c r="BL21" s="611" t="s">
        <v>61</v>
      </c>
      <c r="BM21" s="612"/>
      <c r="BN21" s="612"/>
      <c r="BO21" s="612"/>
      <c r="BP21" s="612"/>
      <c r="BQ21" s="613"/>
      <c r="BR21" s="486"/>
      <c r="BS21" s="487"/>
      <c r="BT21" s="487"/>
      <c r="BU21" s="487"/>
      <c r="BV21" s="488"/>
      <c r="BW21" s="486"/>
      <c r="BX21" s="487"/>
      <c r="BY21" s="487"/>
      <c r="BZ21" s="487"/>
      <c r="CA21" s="488"/>
      <c r="CB21" s="486"/>
      <c r="CC21" s="487"/>
      <c r="CD21" s="487"/>
      <c r="CE21" s="487"/>
      <c r="CF21" s="488"/>
      <c r="CG21" s="486"/>
      <c r="CH21" s="487"/>
      <c r="CI21" s="487"/>
      <c r="CJ21" s="487"/>
      <c r="CK21" s="488"/>
      <c r="CL21" s="593">
        <f>IF(OR(BR21="",BW21="",CB21=""),"",BR21*BW21/100*CB21)</f>
      </c>
      <c r="CM21" s="594"/>
      <c r="CN21" s="594"/>
      <c r="CO21" s="594"/>
      <c r="CP21" s="594"/>
      <c r="CQ21" s="595"/>
      <c r="CR21" s="593">
        <f>IF(OR(BR21="",BW21="",CG21=""),"",BR21*BW21/100*CG21)</f>
      </c>
      <c r="CS21" s="594"/>
      <c r="CT21" s="594"/>
      <c r="CU21" s="594"/>
      <c r="CV21" s="594"/>
      <c r="CW21" s="595"/>
      <c r="CX21" s="635" t="s">
        <v>102</v>
      </c>
      <c r="CY21" s="636"/>
      <c r="CZ21" s="637"/>
    </row>
    <row r="22" spans="2:104" ht="19.5" customHeight="1">
      <c r="B22" s="523"/>
      <c r="C22" s="524"/>
      <c r="D22" s="524"/>
      <c r="E22" s="524"/>
      <c r="F22" s="524"/>
      <c r="G22" s="524"/>
      <c r="H22" s="524"/>
      <c r="I22" s="524"/>
      <c r="J22" s="525"/>
      <c r="K22" s="528"/>
      <c r="L22" s="530"/>
      <c r="M22" s="528"/>
      <c r="N22" s="529"/>
      <c r="O22" s="529"/>
      <c r="P22" s="529"/>
      <c r="Q22" s="530"/>
      <c r="R22" s="528"/>
      <c r="S22" s="529"/>
      <c r="T22" s="529"/>
      <c r="U22" s="529"/>
      <c r="V22" s="530"/>
      <c r="W22" s="532"/>
      <c r="X22" s="533"/>
      <c r="Y22" s="533"/>
      <c r="Z22" s="533"/>
      <c r="AA22" s="534"/>
      <c r="AB22" s="528"/>
      <c r="AC22" s="529"/>
      <c r="AD22" s="529"/>
      <c r="AE22" s="529"/>
      <c r="AF22" s="530"/>
      <c r="AG22" s="528"/>
      <c r="AH22" s="529"/>
      <c r="AI22" s="529"/>
      <c r="AJ22" s="529"/>
      <c r="AK22" s="530"/>
      <c r="AL22" s="538">
        <f t="shared" si="0"/>
      </c>
      <c r="AM22" s="539"/>
      <c r="AN22" s="539"/>
      <c r="AO22" s="539"/>
      <c r="AP22" s="539"/>
      <c r="AQ22" s="538">
        <f t="shared" si="1"/>
      </c>
      <c r="AR22" s="539"/>
      <c r="AS22" s="539"/>
      <c r="AT22" s="539"/>
      <c r="AU22" s="540"/>
      <c r="AY22" s="629"/>
      <c r="AZ22" s="630"/>
      <c r="BA22" s="630"/>
      <c r="BB22" s="630"/>
      <c r="BC22" s="630"/>
      <c r="BD22" s="630"/>
      <c r="BE22" s="630"/>
      <c r="BF22" s="631"/>
      <c r="BG22" s="614"/>
      <c r="BH22" s="615"/>
      <c r="BI22" s="615"/>
      <c r="BJ22" s="615"/>
      <c r="BK22" s="616"/>
      <c r="BL22" s="614"/>
      <c r="BM22" s="615"/>
      <c r="BN22" s="615"/>
      <c r="BO22" s="615"/>
      <c r="BP22" s="615"/>
      <c r="BQ22" s="616"/>
      <c r="BR22" s="489"/>
      <c r="BS22" s="490"/>
      <c r="BT22" s="490"/>
      <c r="BU22" s="490"/>
      <c r="BV22" s="491"/>
      <c r="BW22" s="489"/>
      <c r="BX22" s="490"/>
      <c r="BY22" s="490"/>
      <c r="BZ22" s="490"/>
      <c r="CA22" s="491"/>
      <c r="CB22" s="489"/>
      <c r="CC22" s="490"/>
      <c r="CD22" s="490"/>
      <c r="CE22" s="490"/>
      <c r="CF22" s="491"/>
      <c r="CG22" s="489"/>
      <c r="CH22" s="490"/>
      <c r="CI22" s="490"/>
      <c r="CJ22" s="490"/>
      <c r="CK22" s="491"/>
      <c r="CL22" s="596"/>
      <c r="CM22" s="597"/>
      <c r="CN22" s="597"/>
      <c r="CO22" s="597"/>
      <c r="CP22" s="597"/>
      <c r="CQ22" s="598"/>
      <c r="CR22" s="596"/>
      <c r="CS22" s="597"/>
      <c r="CT22" s="597"/>
      <c r="CU22" s="597"/>
      <c r="CV22" s="597"/>
      <c r="CW22" s="598"/>
      <c r="CX22" s="638"/>
      <c r="CY22" s="639"/>
      <c r="CZ22" s="640"/>
    </row>
    <row r="23" spans="2:104" ht="19.5" customHeight="1">
      <c r="B23" s="523"/>
      <c r="C23" s="524"/>
      <c r="D23" s="524"/>
      <c r="E23" s="524"/>
      <c r="F23" s="524"/>
      <c r="G23" s="524"/>
      <c r="H23" s="524"/>
      <c r="I23" s="524"/>
      <c r="J23" s="525"/>
      <c r="K23" s="528"/>
      <c r="L23" s="530"/>
      <c r="M23" s="528"/>
      <c r="N23" s="529"/>
      <c r="O23" s="529"/>
      <c r="P23" s="529"/>
      <c r="Q23" s="530"/>
      <c r="R23" s="528"/>
      <c r="S23" s="529"/>
      <c r="T23" s="529"/>
      <c r="U23" s="529"/>
      <c r="V23" s="530"/>
      <c r="W23" s="532"/>
      <c r="X23" s="533"/>
      <c r="Y23" s="533"/>
      <c r="Z23" s="533"/>
      <c r="AA23" s="534"/>
      <c r="AB23" s="528"/>
      <c r="AC23" s="529"/>
      <c r="AD23" s="529"/>
      <c r="AE23" s="529"/>
      <c r="AF23" s="530"/>
      <c r="AG23" s="528"/>
      <c r="AH23" s="529"/>
      <c r="AI23" s="529"/>
      <c r="AJ23" s="529"/>
      <c r="AK23" s="530"/>
      <c r="AL23" s="538">
        <f t="shared" si="0"/>
      </c>
      <c r="AM23" s="539"/>
      <c r="AN23" s="539"/>
      <c r="AO23" s="539"/>
      <c r="AP23" s="539"/>
      <c r="AQ23" s="538">
        <f t="shared" si="1"/>
      </c>
      <c r="AR23" s="539"/>
      <c r="AS23" s="539"/>
      <c r="AT23" s="539"/>
      <c r="AU23" s="540"/>
      <c r="AY23" s="632"/>
      <c r="AZ23" s="633"/>
      <c r="BA23" s="633"/>
      <c r="BB23" s="633"/>
      <c r="BC23" s="633"/>
      <c r="BD23" s="633"/>
      <c r="BE23" s="633"/>
      <c r="BF23" s="634"/>
      <c r="BG23" s="617"/>
      <c r="BH23" s="618"/>
      <c r="BI23" s="618"/>
      <c r="BJ23" s="618"/>
      <c r="BK23" s="619"/>
      <c r="BL23" s="617"/>
      <c r="BM23" s="618"/>
      <c r="BN23" s="618"/>
      <c r="BO23" s="618"/>
      <c r="BP23" s="618"/>
      <c r="BQ23" s="619"/>
      <c r="BR23" s="508"/>
      <c r="BS23" s="509"/>
      <c r="BT23" s="509"/>
      <c r="BU23" s="509"/>
      <c r="BV23" s="510"/>
      <c r="BW23" s="508"/>
      <c r="BX23" s="509"/>
      <c r="BY23" s="509"/>
      <c r="BZ23" s="509"/>
      <c r="CA23" s="510"/>
      <c r="CB23" s="508"/>
      <c r="CC23" s="509"/>
      <c r="CD23" s="509"/>
      <c r="CE23" s="509"/>
      <c r="CF23" s="510"/>
      <c r="CG23" s="508"/>
      <c r="CH23" s="509"/>
      <c r="CI23" s="509"/>
      <c r="CJ23" s="509"/>
      <c r="CK23" s="510"/>
      <c r="CL23" s="599"/>
      <c r="CM23" s="600"/>
      <c r="CN23" s="600"/>
      <c r="CO23" s="600"/>
      <c r="CP23" s="600"/>
      <c r="CQ23" s="601"/>
      <c r="CR23" s="599"/>
      <c r="CS23" s="600"/>
      <c r="CT23" s="600"/>
      <c r="CU23" s="600"/>
      <c r="CV23" s="600"/>
      <c r="CW23" s="601"/>
      <c r="CX23" s="641"/>
      <c r="CY23" s="642"/>
      <c r="CZ23" s="643"/>
    </row>
    <row r="24" spans="2:104" ht="19.5" customHeight="1">
      <c r="B24" s="523"/>
      <c r="C24" s="524"/>
      <c r="D24" s="524"/>
      <c r="E24" s="524"/>
      <c r="F24" s="524"/>
      <c r="G24" s="524"/>
      <c r="H24" s="524"/>
      <c r="I24" s="524"/>
      <c r="J24" s="525"/>
      <c r="K24" s="528"/>
      <c r="L24" s="530"/>
      <c r="M24" s="528"/>
      <c r="N24" s="529"/>
      <c r="O24" s="529"/>
      <c r="P24" s="529"/>
      <c r="Q24" s="530"/>
      <c r="R24" s="528"/>
      <c r="S24" s="529"/>
      <c r="T24" s="529"/>
      <c r="U24" s="529"/>
      <c r="V24" s="530"/>
      <c r="W24" s="532"/>
      <c r="X24" s="533"/>
      <c r="Y24" s="533"/>
      <c r="Z24" s="533"/>
      <c r="AA24" s="534"/>
      <c r="AB24" s="528"/>
      <c r="AC24" s="529"/>
      <c r="AD24" s="529"/>
      <c r="AE24" s="529"/>
      <c r="AF24" s="530"/>
      <c r="AG24" s="528"/>
      <c r="AH24" s="529"/>
      <c r="AI24" s="529"/>
      <c r="AJ24" s="529"/>
      <c r="AK24" s="530"/>
      <c r="AL24" s="538">
        <f t="shared" si="0"/>
      </c>
      <c r="AM24" s="539"/>
      <c r="AN24" s="539"/>
      <c r="AO24" s="539"/>
      <c r="AP24" s="539"/>
      <c r="AQ24" s="538">
        <f t="shared" si="1"/>
      </c>
      <c r="AR24" s="539"/>
      <c r="AS24" s="539"/>
      <c r="AT24" s="539"/>
      <c r="AU24" s="540"/>
      <c r="AY24" s="626" t="s">
        <v>57</v>
      </c>
      <c r="AZ24" s="627"/>
      <c r="BA24" s="627"/>
      <c r="BB24" s="627"/>
      <c r="BC24" s="627"/>
      <c r="BD24" s="627"/>
      <c r="BE24" s="627"/>
      <c r="BF24" s="628"/>
      <c r="BG24" s="611" t="s">
        <v>62</v>
      </c>
      <c r="BH24" s="612"/>
      <c r="BI24" s="612"/>
      <c r="BJ24" s="612"/>
      <c r="BK24" s="613"/>
      <c r="BL24" s="611" t="s">
        <v>61</v>
      </c>
      <c r="BM24" s="612"/>
      <c r="BN24" s="612"/>
      <c r="BO24" s="612"/>
      <c r="BP24" s="612"/>
      <c r="BQ24" s="613"/>
      <c r="BR24" s="486"/>
      <c r="BS24" s="487"/>
      <c r="BT24" s="487"/>
      <c r="BU24" s="487"/>
      <c r="BV24" s="488"/>
      <c r="BW24" s="486"/>
      <c r="BX24" s="487"/>
      <c r="BY24" s="487"/>
      <c r="BZ24" s="487"/>
      <c r="CA24" s="488"/>
      <c r="CB24" s="486"/>
      <c r="CC24" s="487"/>
      <c r="CD24" s="487"/>
      <c r="CE24" s="487"/>
      <c r="CF24" s="488"/>
      <c r="CG24" s="486"/>
      <c r="CH24" s="487"/>
      <c r="CI24" s="487"/>
      <c r="CJ24" s="487"/>
      <c r="CK24" s="488"/>
      <c r="CL24" s="593">
        <f>IF(OR(BR24="",BW24="",CB24=""),"",BR24*BW24/100*CB24)</f>
      </c>
      <c r="CM24" s="594"/>
      <c r="CN24" s="594"/>
      <c r="CO24" s="594"/>
      <c r="CP24" s="594"/>
      <c r="CQ24" s="595"/>
      <c r="CR24" s="593">
        <f>IF(OR(BR24="",BW24="",CG24=""),"",BR24*BW24/100*CG24)</f>
      </c>
      <c r="CS24" s="594"/>
      <c r="CT24" s="594"/>
      <c r="CU24" s="594"/>
      <c r="CV24" s="594"/>
      <c r="CW24" s="595"/>
      <c r="CX24" s="635" t="s">
        <v>102</v>
      </c>
      <c r="CY24" s="636"/>
      <c r="CZ24" s="637"/>
    </row>
    <row r="25" spans="2:104" ht="19.5" customHeight="1">
      <c r="B25" s="523"/>
      <c r="C25" s="524"/>
      <c r="D25" s="524"/>
      <c r="E25" s="524"/>
      <c r="F25" s="524"/>
      <c r="G25" s="524"/>
      <c r="H25" s="524"/>
      <c r="I25" s="524"/>
      <c r="J25" s="525"/>
      <c r="K25" s="528"/>
      <c r="L25" s="530"/>
      <c r="M25" s="528"/>
      <c r="N25" s="529"/>
      <c r="O25" s="529"/>
      <c r="P25" s="529"/>
      <c r="Q25" s="530"/>
      <c r="R25" s="528"/>
      <c r="S25" s="529"/>
      <c r="T25" s="529"/>
      <c r="U25" s="529"/>
      <c r="V25" s="530"/>
      <c r="W25" s="532"/>
      <c r="X25" s="533"/>
      <c r="Y25" s="533"/>
      <c r="Z25" s="533"/>
      <c r="AA25" s="534"/>
      <c r="AB25" s="528"/>
      <c r="AC25" s="529"/>
      <c r="AD25" s="529"/>
      <c r="AE25" s="529"/>
      <c r="AF25" s="530"/>
      <c r="AG25" s="528"/>
      <c r="AH25" s="529"/>
      <c r="AI25" s="529"/>
      <c r="AJ25" s="529"/>
      <c r="AK25" s="530"/>
      <c r="AL25" s="538">
        <f t="shared" si="0"/>
      </c>
      <c r="AM25" s="539"/>
      <c r="AN25" s="539"/>
      <c r="AO25" s="539"/>
      <c r="AP25" s="539"/>
      <c r="AQ25" s="538">
        <f t="shared" si="1"/>
      </c>
      <c r="AR25" s="539"/>
      <c r="AS25" s="539"/>
      <c r="AT25" s="539"/>
      <c r="AU25" s="540"/>
      <c r="AY25" s="629"/>
      <c r="AZ25" s="630"/>
      <c r="BA25" s="630"/>
      <c r="BB25" s="630"/>
      <c r="BC25" s="630"/>
      <c r="BD25" s="630"/>
      <c r="BE25" s="630"/>
      <c r="BF25" s="631"/>
      <c r="BG25" s="614"/>
      <c r="BH25" s="615"/>
      <c r="BI25" s="615"/>
      <c r="BJ25" s="615"/>
      <c r="BK25" s="616"/>
      <c r="BL25" s="614"/>
      <c r="BM25" s="615"/>
      <c r="BN25" s="615"/>
      <c r="BO25" s="615"/>
      <c r="BP25" s="615"/>
      <c r="BQ25" s="616"/>
      <c r="BR25" s="489"/>
      <c r="BS25" s="490"/>
      <c r="BT25" s="490"/>
      <c r="BU25" s="490"/>
      <c r="BV25" s="491"/>
      <c r="BW25" s="489"/>
      <c r="BX25" s="490"/>
      <c r="BY25" s="490"/>
      <c r="BZ25" s="490"/>
      <c r="CA25" s="491"/>
      <c r="CB25" s="489"/>
      <c r="CC25" s="490"/>
      <c r="CD25" s="490"/>
      <c r="CE25" s="490"/>
      <c r="CF25" s="491"/>
      <c r="CG25" s="489"/>
      <c r="CH25" s="490"/>
      <c r="CI25" s="490"/>
      <c r="CJ25" s="490"/>
      <c r="CK25" s="491"/>
      <c r="CL25" s="596"/>
      <c r="CM25" s="597"/>
      <c r="CN25" s="597"/>
      <c r="CO25" s="597"/>
      <c r="CP25" s="597"/>
      <c r="CQ25" s="598"/>
      <c r="CR25" s="596"/>
      <c r="CS25" s="597"/>
      <c r="CT25" s="597"/>
      <c r="CU25" s="597"/>
      <c r="CV25" s="597"/>
      <c r="CW25" s="598"/>
      <c r="CX25" s="638"/>
      <c r="CY25" s="639"/>
      <c r="CZ25" s="640"/>
    </row>
    <row r="26" spans="2:104" ht="19.5" customHeight="1">
      <c r="B26" s="523"/>
      <c r="C26" s="524"/>
      <c r="D26" s="524"/>
      <c r="E26" s="524"/>
      <c r="F26" s="524"/>
      <c r="G26" s="524"/>
      <c r="H26" s="524"/>
      <c r="I26" s="524"/>
      <c r="J26" s="525"/>
      <c r="K26" s="528"/>
      <c r="L26" s="530"/>
      <c r="M26" s="528"/>
      <c r="N26" s="529"/>
      <c r="O26" s="529"/>
      <c r="P26" s="529"/>
      <c r="Q26" s="530"/>
      <c r="R26" s="528"/>
      <c r="S26" s="529"/>
      <c r="T26" s="529"/>
      <c r="U26" s="529"/>
      <c r="V26" s="530"/>
      <c r="W26" s="532"/>
      <c r="X26" s="533"/>
      <c r="Y26" s="533"/>
      <c r="Z26" s="533"/>
      <c r="AA26" s="534"/>
      <c r="AB26" s="528"/>
      <c r="AC26" s="529"/>
      <c r="AD26" s="529"/>
      <c r="AE26" s="529"/>
      <c r="AF26" s="530"/>
      <c r="AG26" s="528"/>
      <c r="AH26" s="529"/>
      <c r="AI26" s="529"/>
      <c r="AJ26" s="529"/>
      <c r="AK26" s="530"/>
      <c r="AL26" s="538">
        <f t="shared" si="0"/>
      </c>
      <c r="AM26" s="539"/>
      <c r="AN26" s="539"/>
      <c r="AO26" s="539"/>
      <c r="AP26" s="539"/>
      <c r="AQ26" s="538">
        <f t="shared" si="1"/>
      </c>
      <c r="AR26" s="539"/>
      <c r="AS26" s="539"/>
      <c r="AT26" s="539"/>
      <c r="AU26" s="540"/>
      <c r="AY26" s="632"/>
      <c r="AZ26" s="633"/>
      <c r="BA26" s="633"/>
      <c r="BB26" s="633"/>
      <c r="BC26" s="633"/>
      <c r="BD26" s="633"/>
      <c r="BE26" s="633"/>
      <c r="BF26" s="634"/>
      <c r="BG26" s="617"/>
      <c r="BH26" s="618"/>
      <c r="BI26" s="618"/>
      <c r="BJ26" s="618"/>
      <c r="BK26" s="619"/>
      <c r="BL26" s="617"/>
      <c r="BM26" s="618"/>
      <c r="BN26" s="618"/>
      <c r="BO26" s="618"/>
      <c r="BP26" s="618"/>
      <c r="BQ26" s="619"/>
      <c r="BR26" s="508"/>
      <c r="BS26" s="509"/>
      <c r="BT26" s="509"/>
      <c r="BU26" s="509"/>
      <c r="BV26" s="510"/>
      <c r="BW26" s="508"/>
      <c r="BX26" s="509"/>
      <c r="BY26" s="509"/>
      <c r="BZ26" s="509"/>
      <c r="CA26" s="510"/>
      <c r="CB26" s="508"/>
      <c r="CC26" s="509"/>
      <c r="CD26" s="509"/>
      <c r="CE26" s="509"/>
      <c r="CF26" s="510"/>
      <c r="CG26" s="508"/>
      <c r="CH26" s="509"/>
      <c r="CI26" s="509"/>
      <c r="CJ26" s="509"/>
      <c r="CK26" s="510"/>
      <c r="CL26" s="599"/>
      <c r="CM26" s="600"/>
      <c r="CN26" s="600"/>
      <c r="CO26" s="600"/>
      <c r="CP26" s="600"/>
      <c r="CQ26" s="601"/>
      <c r="CR26" s="599"/>
      <c r="CS26" s="600"/>
      <c r="CT26" s="600"/>
      <c r="CU26" s="600"/>
      <c r="CV26" s="600"/>
      <c r="CW26" s="601"/>
      <c r="CX26" s="641"/>
      <c r="CY26" s="642"/>
      <c r="CZ26" s="643"/>
    </row>
    <row r="27" spans="2:104" ht="19.5" customHeight="1">
      <c r="B27" s="523"/>
      <c r="C27" s="524"/>
      <c r="D27" s="524"/>
      <c r="E27" s="524"/>
      <c r="F27" s="524"/>
      <c r="G27" s="524"/>
      <c r="H27" s="524"/>
      <c r="I27" s="524"/>
      <c r="J27" s="525"/>
      <c r="K27" s="528"/>
      <c r="L27" s="530"/>
      <c r="M27" s="528"/>
      <c r="N27" s="529"/>
      <c r="O27" s="529"/>
      <c r="P27" s="529"/>
      <c r="Q27" s="530"/>
      <c r="R27" s="528"/>
      <c r="S27" s="529"/>
      <c r="T27" s="529"/>
      <c r="U27" s="529"/>
      <c r="V27" s="530"/>
      <c r="W27" s="532"/>
      <c r="X27" s="533"/>
      <c r="Y27" s="533"/>
      <c r="Z27" s="533"/>
      <c r="AA27" s="534"/>
      <c r="AB27" s="528"/>
      <c r="AC27" s="529"/>
      <c r="AD27" s="529"/>
      <c r="AE27" s="529"/>
      <c r="AF27" s="530"/>
      <c r="AG27" s="528"/>
      <c r="AH27" s="529"/>
      <c r="AI27" s="529"/>
      <c r="AJ27" s="529"/>
      <c r="AK27" s="530"/>
      <c r="AL27" s="538">
        <f t="shared" si="0"/>
      </c>
      <c r="AM27" s="539"/>
      <c r="AN27" s="539"/>
      <c r="AO27" s="539"/>
      <c r="AP27" s="539"/>
      <c r="AQ27" s="538">
        <f t="shared" si="1"/>
      </c>
      <c r="AR27" s="539"/>
      <c r="AS27" s="539"/>
      <c r="AT27" s="539"/>
      <c r="AU27" s="540"/>
      <c r="AY27" s="626" t="s">
        <v>58</v>
      </c>
      <c r="AZ27" s="627"/>
      <c r="BA27" s="627"/>
      <c r="BB27" s="627"/>
      <c r="BC27" s="627"/>
      <c r="BD27" s="627"/>
      <c r="BE27" s="627"/>
      <c r="BF27" s="628"/>
      <c r="BG27" s="611" t="s">
        <v>62</v>
      </c>
      <c r="BH27" s="612"/>
      <c r="BI27" s="612"/>
      <c r="BJ27" s="612"/>
      <c r="BK27" s="613"/>
      <c r="BL27" s="611" t="s">
        <v>61</v>
      </c>
      <c r="BM27" s="612"/>
      <c r="BN27" s="612"/>
      <c r="BO27" s="612"/>
      <c r="BP27" s="612"/>
      <c r="BQ27" s="613"/>
      <c r="BR27" s="486"/>
      <c r="BS27" s="487"/>
      <c r="BT27" s="487"/>
      <c r="BU27" s="487"/>
      <c r="BV27" s="488"/>
      <c r="BW27" s="486"/>
      <c r="BX27" s="487"/>
      <c r="BY27" s="487"/>
      <c r="BZ27" s="487"/>
      <c r="CA27" s="488"/>
      <c r="CB27" s="486"/>
      <c r="CC27" s="487"/>
      <c r="CD27" s="487"/>
      <c r="CE27" s="487"/>
      <c r="CF27" s="488"/>
      <c r="CG27" s="486"/>
      <c r="CH27" s="487"/>
      <c r="CI27" s="487"/>
      <c r="CJ27" s="487"/>
      <c r="CK27" s="488"/>
      <c r="CL27" s="593">
        <f>IF(OR(BR27="",BW27="",CB27=""),"",BR27*BW27/100*CB27)</f>
      </c>
      <c r="CM27" s="594"/>
      <c r="CN27" s="594"/>
      <c r="CO27" s="594"/>
      <c r="CP27" s="594"/>
      <c r="CQ27" s="595"/>
      <c r="CR27" s="593">
        <f>IF(OR(BR27="",BW27="",CG27=""),"",BR27*BW27/100*CG27)</f>
      </c>
      <c r="CS27" s="594"/>
      <c r="CT27" s="594"/>
      <c r="CU27" s="594"/>
      <c r="CV27" s="594"/>
      <c r="CW27" s="595"/>
      <c r="CX27" s="635" t="s">
        <v>102</v>
      </c>
      <c r="CY27" s="636"/>
      <c r="CZ27" s="637"/>
    </row>
    <row r="28" spans="2:104" ht="19.5" customHeight="1">
      <c r="B28" s="523"/>
      <c r="C28" s="524"/>
      <c r="D28" s="524"/>
      <c r="E28" s="524"/>
      <c r="F28" s="524"/>
      <c r="G28" s="524"/>
      <c r="H28" s="524"/>
      <c r="I28" s="524"/>
      <c r="J28" s="525"/>
      <c r="K28" s="528"/>
      <c r="L28" s="530"/>
      <c r="M28" s="528"/>
      <c r="N28" s="529"/>
      <c r="O28" s="529"/>
      <c r="P28" s="529"/>
      <c r="Q28" s="530"/>
      <c r="R28" s="528"/>
      <c r="S28" s="529"/>
      <c r="T28" s="529"/>
      <c r="U28" s="529"/>
      <c r="V28" s="530"/>
      <c r="W28" s="532"/>
      <c r="X28" s="533"/>
      <c r="Y28" s="533"/>
      <c r="Z28" s="533"/>
      <c r="AA28" s="534"/>
      <c r="AB28" s="528"/>
      <c r="AC28" s="529"/>
      <c r="AD28" s="529"/>
      <c r="AE28" s="529"/>
      <c r="AF28" s="530"/>
      <c r="AG28" s="528"/>
      <c r="AH28" s="529"/>
      <c r="AI28" s="529"/>
      <c r="AJ28" s="529"/>
      <c r="AK28" s="530"/>
      <c r="AL28" s="538">
        <f t="shared" si="0"/>
      </c>
      <c r="AM28" s="539"/>
      <c r="AN28" s="539"/>
      <c r="AO28" s="539"/>
      <c r="AP28" s="539"/>
      <c r="AQ28" s="538">
        <f t="shared" si="1"/>
      </c>
      <c r="AR28" s="539"/>
      <c r="AS28" s="539"/>
      <c r="AT28" s="539"/>
      <c r="AU28" s="540"/>
      <c r="AY28" s="629"/>
      <c r="AZ28" s="630"/>
      <c r="BA28" s="630"/>
      <c r="BB28" s="630"/>
      <c r="BC28" s="630"/>
      <c r="BD28" s="630"/>
      <c r="BE28" s="630"/>
      <c r="BF28" s="631"/>
      <c r="BG28" s="614"/>
      <c r="BH28" s="615"/>
      <c r="BI28" s="615"/>
      <c r="BJ28" s="615"/>
      <c r="BK28" s="616"/>
      <c r="BL28" s="614"/>
      <c r="BM28" s="615"/>
      <c r="BN28" s="615"/>
      <c r="BO28" s="615"/>
      <c r="BP28" s="615"/>
      <c r="BQ28" s="616"/>
      <c r="BR28" s="489"/>
      <c r="BS28" s="490"/>
      <c r="BT28" s="490"/>
      <c r="BU28" s="490"/>
      <c r="BV28" s="491"/>
      <c r="BW28" s="489"/>
      <c r="BX28" s="490"/>
      <c r="BY28" s="490"/>
      <c r="BZ28" s="490"/>
      <c r="CA28" s="491"/>
      <c r="CB28" s="489"/>
      <c r="CC28" s="490"/>
      <c r="CD28" s="490"/>
      <c r="CE28" s="490"/>
      <c r="CF28" s="491"/>
      <c r="CG28" s="489"/>
      <c r="CH28" s="490"/>
      <c r="CI28" s="490"/>
      <c r="CJ28" s="490"/>
      <c r="CK28" s="491"/>
      <c r="CL28" s="596"/>
      <c r="CM28" s="597"/>
      <c r="CN28" s="597"/>
      <c r="CO28" s="597"/>
      <c r="CP28" s="597"/>
      <c r="CQ28" s="598"/>
      <c r="CR28" s="596"/>
      <c r="CS28" s="597"/>
      <c r="CT28" s="597"/>
      <c r="CU28" s="597"/>
      <c r="CV28" s="597"/>
      <c r="CW28" s="598"/>
      <c r="CX28" s="638"/>
      <c r="CY28" s="639"/>
      <c r="CZ28" s="640"/>
    </row>
    <row r="29" spans="2:104" ht="19.5" customHeight="1">
      <c r="B29" s="523"/>
      <c r="C29" s="524"/>
      <c r="D29" s="524"/>
      <c r="E29" s="524"/>
      <c r="F29" s="524"/>
      <c r="G29" s="524"/>
      <c r="H29" s="524"/>
      <c r="I29" s="524"/>
      <c r="J29" s="525"/>
      <c r="K29" s="528"/>
      <c r="L29" s="530"/>
      <c r="M29" s="528"/>
      <c r="N29" s="529"/>
      <c r="O29" s="529"/>
      <c r="P29" s="529"/>
      <c r="Q29" s="530"/>
      <c r="R29" s="528"/>
      <c r="S29" s="529"/>
      <c r="T29" s="529"/>
      <c r="U29" s="529"/>
      <c r="V29" s="530"/>
      <c r="W29" s="532"/>
      <c r="X29" s="533"/>
      <c r="Y29" s="533"/>
      <c r="Z29" s="533"/>
      <c r="AA29" s="534"/>
      <c r="AB29" s="528"/>
      <c r="AC29" s="529"/>
      <c r="AD29" s="529"/>
      <c r="AE29" s="529"/>
      <c r="AF29" s="530"/>
      <c r="AG29" s="528"/>
      <c r="AH29" s="529"/>
      <c r="AI29" s="529"/>
      <c r="AJ29" s="529"/>
      <c r="AK29" s="530"/>
      <c r="AL29" s="538">
        <f t="shared" si="0"/>
      </c>
      <c r="AM29" s="539"/>
      <c r="AN29" s="539"/>
      <c r="AO29" s="539"/>
      <c r="AP29" s="539"/>
      <c r="AQ29" s="538">
        <f t="shared" si="1"/>
      </c>
      <c r="AR29" s="539"/>
      <c r="AS29" s="539"/>
      <c r="AT29" s="539"/>
      <c r="AU29" s="540"/>
      <c r="AY29" s="632"/>
      <c r="AZ29" s="633"/>
      <c r="BA29" s="633"/>
      <c r="BB29" s="633"/>
      <c r="BC29" s="633"/>
      <c r="BD29" s="633"/>
      <c r="BE29" s="633"/>
      <c r="BF29" s="634"/>
      <c r="BG29" s="617"/>
      <c r="BH29" s="618"/>
      <c r="BI29" s="618"/>
      <c r="BJ29" s="618"/>
      <c r="BK29" s="619"/>
      <c r="BL29" s="617"/>
      <c r="BM29" s="618"/>
      <c r="BN29" s="618"/>
      <c r="BO29" s="618"/>
      <c r="BP29" s="618"/>
      <c r="BQ29" s="619"/>
      <c r="BR29" s="508"/>
      <c r="BS29" s="509"/>
      <c r="BT29" s="509"/>
      <c r="BU29" s="509"/>
      <c r="BV29" s="510"/>
      <c r="BW29" s="508"/>
      <c r="BX29" s="509"/>
      <c r="BY29" s="509"/>
      <c r="BZ29" s="509"/>
      <c r="CA29" s="510"/>
      <c r="CB29" s="508"/>
      <c r="CC29" s="509"/>
      <c r="CD29" s="509"/>
      <c r="CE29" s="509"/>
      <c r="CF29" s="510"/>
      <c r="CG29" s="508"/>
      <c r="CH29" s="509"/>
      <c r="CI29" s="509"/>
      <c r="CJ29" s="509"/>
      <c r="CK29" s="510"/>
      <c r="CL29" s="599"/>
      <c r="CM29" s="600"/>
      <c r="CN29" s="600"/>
      <c r="CO29" s="600"/>
      <c r="CP29" s="600"/>
      <c r="CQ29" s="601"/>
      <c r="CR29" s="599"/>
      <c r="CS29" s="600"/>
      <c r="CT29" s="600"/>
      <c r="CU29" s="600"/>
      <c r="CV29" s="600"/>
      <c r="CW29" s="601"/>
      <c r="CX29" s="641"/>
      <c r="CY29" s="642"/>
      <c r="CZ29" s="643"/>
    </row>
    <row r="30" spans="2:104" ht="19.5" customHeight="1">
      <c r="B30" s="523"/>
      <c r="C30" s="524"/>
      <c r="D30" s="524"/>
      <c r="E30" s="524"/>
      <c r="F30" s="524"/>
      <c r="G30" s="524"/>
      <c r="H30" s="524"/>
      <c r="I30" s="524"/>
      <c r="J30" s="525"/>
      <c r="K30" s="528"/>
      <c r="L30" s="530"/>
      <c r="M30" s="528"/>
      <c r="N30" s="529"/>
      <c r="O30" s="529"/>
      <c r="P30" s="529"/>
      <c r="Q30" s="530"/>
      <c r="R30" s="528"/>
      <c r="S30" s="529"/>
      <c r="T30" s="529"/>
      <c r="U30" s="529"/>
      <c r="V30" s="530"/>
      <c r="W30" s="532"/>
      <c r="X30" s="533"/>
      <c r="Y30" s="533"/>
      <c r="Z30" s="533"/>
      <c r="AA30" s="534"/>
      <c r="AB30" s="528"/>
      <c r="AC30" s="529"/>
      <c r="AD30" s="529"/>
      <c r="AE30" s="529"/>
      <c r="AF30" s="530"/>
      <c r="AG30" s="528"/>
      <c r="AH30" s="529"/>
      <c r="AI30" s="529"/>
      <c r="AJ30" s="529"/>
      <c r="AK30" s="530"/>
      <c r="AL30" s="538">
        <f t="shared" si="0"/>
      </c>
      <c r="AM30" s="539"/>
      <c r="AN30" s="539"/>
      <c r="AO30" s="539"/>
      <c r="AP30" s="539"/>
      <c r="AQ30" s="538">
        <f t="shared" si="1"/>
      </c>
      <c r="AR30" s="539"/>
      <c r="AS30" s="539"/>
      <c r="AT30" s="539"/>
      <c r="AU30" s="540"/>
      <c r="AY30" s="626" t="s">
        <v>59</v>
      </c>
      <c r="AZ30" s="627"/>
      <c r="BA30" s="627"/>
      <c r="BB30" s="627"/>
      <c r="BC30" s="627"/>
      <c r="BD30" s="627"/>
      <c r="BE30" s="627"/>
      <c r="BF30" s="628"/>
      <c r="BG30" s="611" t="s">
        <v>62</v>
      </c>
      <c r="BH30" s="612"/>
      <c r="BI30" s="612"/>
      <c r="BJ30" s="612"/>
      <c r="BK30" s="613"/>
      <c r="BL30" s="611" t="s">
        <v>61</v>
      </c>
      <c r="BM30" s="612"/>
      <c r="BN30" s="612"/>
      <c r="BO30" s="612"/>
      <c r="BP30" s="612"/>
      <c r="BQ30" s="613"/>
      <c r="BR30" s="486"/>
      <c r="BS30" s="487"/>
      <c r="BT30" s="487"/>
      <c r="BU30" s="487"/>
      <c r="BV30" s="488"/>
      <c r="BW30" s="486"/>
      <c r="BX30" s="487"/>
      <c r="BY30" s="487"/>
      <c r="BZ30" s="487"/>
      <c r="CA30" s="488"/>
      <c r="CB30" s="486"/>
      <c r="CC30" s="487"/>
      <c r="CD30" s="487"/>
      <c r="CE30" s="487"/>
      <c r="CF30" s="488"/>
      <c r="CG30" s="486"/>
      <c r="CH30" s="487"/>
      <c r="CI30" s="487"/>
      <c r="CJ30" s="487"/>
      <c r="CK30" s="488"/>
      <c r="CL30" s="593">
        <f>IF(OR(BR30="",BW30="",CB30=""),"",BR30*BW30/100*CB30)</f>
      </c>
      <c r="CM30" s="594"/>
      <c r="CN30" s="594"/>
      <c r="CO30" s="594"/>
      <c r="CP30" s="594"/>
      <c r="CQ30" s="595"/>
      <c r="CR30" s="593">
        <f>IF(OR(BR30="",BW30="",CG30=""),"",BR30*BW30/100*CG30)</f>
      </c>
      <c r="CS30" s="594"/>
      <c r="CT30" s="594"/>
      <c r="CU30" s="594"/>
      <c r="CV30" s="594"/>
      <c r="CW30" s="595"/>
      <c r="CX30" s="635" t="s">
        <v>102</v>
      </c>
      <c r="CY30" s="636"/>
      <c r="CZ30" s="637"/>
    </row>
    <row r="31" spans="2:104" ht="19.5" customHeight="1">
      <c r="B31" s="523"/>
      <c r="C31" s="524"/>
      <c r="D31" s="524"/>
      <c r="E31" s="524"/>
      <c r="F31" s="524"/>
      <c r="G31" s="524"/>
      <c r="H31" s="524"/>
      <c r="I31" s="524"/>
      <c r="J31" s="525"/>
      <c r="K31" s="528"/>
      <c r="L31" s="530"/>
      <c r="M31" s="528"/>
      <c r="N31" s="529"/>
      <c r="O31" s="529"/>
      <c r="P31" s="529"/>
      <c r="Q31" s="530"/>
      <c r="R31" s="528"/>
      <c r="S31" s="529"/>
      <c r="T31" s="529"/>
      <c r="U31" s="529"/>
      <c r="V31" s="530"/>
      <c r="W31" s="532"/>
      <c r="X31" s="533"/>
      <c r="Y31" s="533"/>
      <c r="Z31" s="533"/>
      <c r="AA31" s="534"/>
      <c r="AB31" s="528"/>
      <c r="AC31" s="529"/>
      <c r="AD31" s="529"/>
      <c r="AE31" s="529"/>
      <c r="AF31" s="530"/>
      <c r="AG31" s="528"/>
      <c r="AH31" s="529"/>
      <c r="AI31" s="529"/>
      <c r="AJ31" s="529"/>
      <c r="AK31" s="530"/>
      <c r="AL31" s="538">
        <f t="shared" si="0"/>
      </c>
      <c r="AM31" s="539"/>
      <c r="AN31" s="539"/>
      <c r="AO31" s="539"/>
      <c r="AP31" s="539"/>
      <c r="AQ31" s="538">
        <f t="shared" si="1"/>
      </c>
      <c r="AR31" s="539"/>
      <c r="AS31" s="539"/>
      <c r="AT31" s="539"/>
      <c r="AU31" s="540"/>
      <c r="AY31" s="629"/>
      <c r="AZ31" s="630"/>
      <c r="BA31" s="630"/>
      <c r="BB31" s="630"/>
      <c r="BC31" s="630"/>
      <c r="BD31" s="630"/>
      <c r="BE31" s="630"/>
      <c r="BF31" s="631"/>
      <c r="BG31" s="614"/>
      <c r="BH31" s="615"/>
      <c r="BI31" s="615"/>
      <c r="BJ31" s="615"/>
      <c r="BK31" s="616"/>
      <c r="BL31" s="614"/>
      <c r="BM31" s="615"/>
      <c r="BN31" s="615"/>
      <c r="BO31" s="615"/>
      <c r="BP31" s="615"/>
      <c r="BQ31" s="616"/>
      <c r="BR31" s="489"/>
      <c r="BS31" s="490"/>
      <c r="BT31" s="490"/>
      <c r="BU31" s="490"/>
      <c r="BV31" s="491"/>
      <c r="BW31" s="489"/>
      <c r="BX31" s="490"/>
      <c r="BY31" s="490"/>
      <c r="BZ31" s="490"/>
      <c r="CA31" s="491"/>
      <c r="CB31" s="489"/>
      <c r="CC31" s="490"/>
      <c r="CD31" s="490"/>
      <c r="CE31" s="490"/>
      <c r="CF31" s="491"/>
      <c r="CG31" s="489"/>
      <c r="CH31" s="490"/>
      <c r="CI31" s="490"/>
      <c r="CJ31" s="490"/>
      <c r="CK31" s="491"/>
      <c r="CL31" s="596"/>
      <c r="CM31" s="597"/>
      <c r="CN31" s="597"/>
      <c r="CO31" s="597"/>
      <c r="CP31" s="597"/>
      <c r="CQ31" s="598"/>
      <c r="CR31" s="596"/>
      <c r="CS31" s="597"/>
      <c r="CT31" s="597"/>
      <c r="CU31" s="597"/>
      <c r="CV31" s="597"/>
      <c r="CW31" s="598"/>
      <c r="CX31" s="638"/>
      <c r="CY31" s="639"/>
      <c r="CZ31" s="640"/>
    </row>
    <row r="32" spans="2:104" ht="19.5" customHeight="1">
      <c r="B32" s="523"/>
      <c r="C32" s="524"/>
      <c r="D32" s="524"/>
      <c r="E32" s="524"/>
      <c r="F32" s="524"/>
      <c r="G32" s="524"/>
      <c r="H32" s="524"/>
      <c r="I32" s="524"/>
      <c r="J32" s="525"/>
      <c r="K32" s="528"/>
      <c r="L32" s="530"/>
      <c r="M32" s="528"/>
      <c r="N32" s="529"/>
      <c r="O32" s="529"/>
      <c r="P32" s="529"/>
      <c r="Q32" s="530"/>
      <c r="R32" s="528"/>
      <c r="S32" s="529"/>
      <c r="T32" s="529"/>
      <c r="U32" s="529"/>
      <c r="V32" s="530"/>
      <c r="W32" s="532"/>
      <c r="X32" s="533"/>
      <c r="Y32" s="533"/>
      <c r="Z32" s="533"/>
      <c r="AA32" s="534"/>
      <c r="AB32" s="528"/>
      <c r="AC32" s="529"/>
      <c r="AD32" s="529"/>
      <c r="AE32" s="529"/>
      <c r="AF32" s="530"/>
      <c r="AG32" s="528"/>
      <c r="AH32" s="529"/>
      <c r="AI32" s="529"/>
      <c r="AJ32" s="529"/>
      <c r="AK32" s="530"/>
      <c r="AL32" s="538">
        <f>IF(OR(R32="",AB32=""),"",R32*AB32)</f>
      </c>
      <c r="AM32" s="539"/>
      <c r="AN32" s="539"/>
      <c r="AO32" s="539"/>
      <c r="AP32" s="539"/>
      <c r="AQ32" s="538">
        <f>IF(OR(R32="",AG32=""),"",R32*AG32)</f>
      </c>
      <c r="AR32" s="539"/>
      <c r="AS32" s="539"/>
      <c r="AT32" s="539"/>
      <c r="AU32" s="540"/>
      <c r="AY32" s="632"/>
      <c r="AZ32" s="633"/>
      <c r="BA32" s="633"/>
      <c r="BB32" s="633"/>
      <c r="BC32" s="633"/>
      <c r="BD32" s="633"/>
      <c r="BE32" s="633"/>
      <c r="BF32" s="634"/>
      <c r="BG32" s="617"/>
      <c r="BH32" s="618"/>
      <c r="BI32" s="618"/>
      <c r="BJ32" s="618"/>
      <c r="BK32" s="619"/>
      <c r="BL32" s="617"/>
      <c r="BM32" s="618"/>
      <c r="BN32" s="618"/>
      <c r="BO32" s="618"/>
      <c r="BP32" s="618"/>
      <c r="BQ32" s="619"/>
      <c r="BR32" s="508"/>
      <c r="BS32" s="509"/>
      <c r="BT32" s="509"/>
      <c r="BU32" s="509"/>
      <c r="BV32" s="510"/>
      <c r="BW32" s="508"/>
      <c r="BX32" s="509"/>
      <c r="BY32" s="509"/>
      <c r="BZ32" s="509"/>
      <c r="CA32" s="510"/>
      <c r="CB32" s="508"/>
      <c r="CC32" s="509"/>
      <c r="CD32" s="509"/>
      <c r="CE32" s="509"/>
      <c r="CF32" s="510"/>
      <c r="CG32" s="508"/>
      <c r="CH32" s="509"/>
      <c r="CI32" s="509"/>
      <c r="CJ32" s="509"/>
      <c r="CK32" s="510"/>
      <c r="CL32" s="599"/>
      <c r="CM32" s="600"/>
      <c r="CN32" s="600"/>
      <c r="CO32" s="600"/>
      <c r="CP32" s="600"/>
      <c r="CQ32" s="601"/>
      <c r="CR32" s="599"/>
      <c r="CS32" s="600"/>
      <c r="CT32" s="600"/>
      <c r="CU32" s="600"/>
      <c r="CV32" s="600"/>
      <c r="CW32" s="601"/>
      <c r="CX32" s="641"/>
      <c r="CY32" s="642"/>
      <c r="CZ32" s="643"/>
    </row>
    <row r="33" spans="2:104" ht="19.5" customHeight="1">
      <c r="B33" s="523"/>
      <c r="C33" s="524"/>
      <c r="D33" s="524"/>
      <c r="E33" s="524"/>
      <c r="F33" s="524"/>
      <c r="G33" s="524"/>
      <c r="H33" s="524"/>
      <c r="I33" s="524"/>
      <c r="J33" s="525"/>
      <c r="K33" s="528"/>
      <c r="L33" s="530"/>
      <c r="M33" s="528"/>
      <c r="N33" s="529"/>
      <c r="O33" s="529"/>
      <c r="P33" s="529"/>
      <c r="Q33" s="530"/>
      <c r="R33" s="528"/>
      <c r="S33" s="529"/>
      <c r="T33" s="529"/>
      <c r="U33" s="529"/>
      <c r="V33" s="530"/>
      <c r="W33" s="532"/>
      <c r="X33" s="533"/>
      <c r="Y33" s="533"/>
      <c r="Z33" s="533"/>
      <c r="AA33" s="534"/>
      <c r="AB33" s="528"/>
      <c r="AC33" s="529"/>
      <c r="AD33" s="529"/>
      <c r="AE33" s="529"/>
      <c r="AF33" s="530"/>
      <c r="AG33" s="528"/>
      <c r="AH33" s="529"/>
      <c r="AI33" s="529"/>
      <c r="AJ33" s="529"/>
      <c r="AK33" s="530"/>
      <c r="AL33" s="538">
        <f t="shared" si="0"/>
      </c>
      <c r="AM33" s="539"/>
      <c r="AN33" s="539"/>
      <c r="AO33" s="539"/>
      <c r="AP33" s="539"/>
      <c r="AQ33" s="538">
        <f t="shared" si="1"/>
      </c>
      <c r="AR33" s="539"/>
      <c r="AS33" s="539"/>
      <c r="AT33" s="539"/>
      <c r="AU33" s="540"/>
      <c r="AY33" s="626" t="s">
        <v>34</v>
      </c>
      <c r="AZ33" s="627"/>
      <c r="BA33" s="627"/>
      <c r="BB33" s="627"/>
      <c r="BC33" s="627"/>
      <c r="BD33" s="627"/>
      <c r="BE33" s="627"/>
      <c r="BF33" s="628"/>
      <c r="BG33" s="611" t="s">
        <v>62</v>
      </c>
      <c r="BH33" s="612"/>
      <c r="BI33" s="612"/>
      <c r="BJ33" s="612"/>
      <c r="BK33" s="613"/>
      <c r="BL33" s="611" t="s">
        <v>61</v>
      </c>
      <c r="BM33" s="612"/>
      <c r="BN33" s="612"/>
      <c r="BO33" s="612"/>
      <c r="BP33" s="612"/>
      <c r="BQ33" s="613"/>
      <c r="BR33" s="486"/>
      <c r="BS33" s="487"/>
      <c r="BT33" s="487"/>
      <c r="BU33" s="487"/>
      <c r="BV33" s="488"/>
      <c r="BW33" s="486"/>
      <c r="BX33" s="487"/>
      <c r="BY33" s="487"/>
      <c r="BZ33" s="487"/>
      <c r="CA33" s="488"/>
      <c r="CB33" s="486"/>
      <c r="CC33" s="487"/>
      <c r="CD33" s="487"/>
      <c r="CE33" s="487"/>
      <c r="CF33" s="488"/>
      <c r="CG33" s="486"/>
      <c r="CH33" s="487"/>
      <c r="CI33" s="487"/>
      <c r="CJ33" s="487"/>
      <c r="CK33" s="488"/>
      <c r="CL33" s="593">
        <f>IF(OR(BR33="",BW33="",CB33=""),"",BR33*BW33/100*CB33)</f>
      </c>
      <c r="CM33" s="594"/>
      <c r="CN33" s="594"/>
      <c r="CO33" s="594"/>
      <c r="CP33" s="594"/>
      <c r="CQ33" s="595"/>
      <c r="CR33" s="593">
        <f>IF(OR(BR33="",BW33="",CG33=""),"",BR33*BW33/100*CG33)</f>
      </c>
      <c r="CS33" s="594"/>
      <c r="CT33" s="594"/>
      <c r="CU33" s="594"/>
      <c r="CV33" s="594"/>
      <c r="CW33" s="595"/>
      <c r="CX33" s="635" t="s">
        <v>102</v>
      </c>
      <c r="CY33" s="636"/>
      <c r="CZ33" s="637"/>
    </row>
    <row r="34" spans="2:104" ht="18.75" customHeight="1">
      <c r="B34" s="580" t="s">
        <v>25</v>
      </c>
      <c r="C34" s="481"/>
      <c r="D34" s="481"/>
      <c r="E34" s="481"/>
      <c r="F34" s="481"/>
      <c r="G34" s="481"/>
      <c r="H34" s="481"/>
      <c r="I34" s="481"/>
      <c r="J34" s="481"/>
      <c r="K34" s="541">
        <f>IF(OR(AND(R15&gt;300,AG15&gt;AB15),AND(R16&gt;300,AG16&gt;AB16),AND(R16&gt;300,AG16&gt;AB16),AND(R17&gt;300,AG17&gt;AB17),AND(R18&gt;300,AG18&gt;AB18),AND(R19&gt;300,AG19&gt;AB19),AND(R20&gt;300,AG20&gt;AB20),AND(R21&gt;300,AG21&gt;AB21),AND(R22&gt;300,AG22&gt;AB22),AND(R23&gt;300,AG23&gt;AB23),AND(R24&gt;300,AG24&gt;AB24),AND(R25&gt;300,AG25&gt;AB25),AND(R26&gt;300,AG26&gt;AB26),AND(R27&gt;300,AG27&gt;AB27),AND(R28&gt;300,AG28&gt;AB28),AND(R29&gt;300,AG29&gt;AB29),AND(R30&gt;300,AG30&gt;AB30),AND(R31&gt;300,AG31&gt;AB31),AND(R32&gt;300,AG32&gt;AB32),AND(R33&gt;300,AG33&gt;AB33)),"励磁突入電流関係資料の提出が必要です。","")</f>
      </c>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42"/>
      <c r="AJ34" s="542"/>
      <c r="AK34" s="543"/>
      <c r="AL34" s="605">
        <f>IF(SUM(AL15:AP33)=0,"",(SUM(AL15:AP33)))</f>
      </c>
      <c r="AM34" s="605"/>
      <c r="AN34" s="605"/>
      <c r="AO34" s="605"/>
      <c r="AP34" s="605"/>
      <c r="AQ34" s="604">
        <f>IF(SUM(AQ15:AU33)=0,"",(SUM(AQ15:AU33)))</f>
      </c>
      <c r="AR34" s="605"/>
      <c r="AS34" s="605"/>
      <c r="AT34" s="605"/>
      <c r="AU34" s="606"/>
      <c r="AY34" s="629"/>
      <c r="AZ34" s="630"/>
      <c r="BA34" s="630"/>
      <c r="BB34" s="630"/>
      <c r="BC34" s="630"/>
      <c r="BD34" s="630"/>
      <c r="BE34" s="630"/>
      <c r="BF34" s="631"/>
      <c r="BG34" s="614"/>
      <c r="BH34" s="615"/>
      <c r="BI34" s="615"/>
      <c r="BJ34" s="615"/>
      <c r="BK34" s="616"/>
      <c r="BL34" s="614"/>
      <c r="BM34" s="615"/>
      <c r="BN34" s="615"/>
      <c r="BO34" s="615"/>
      <c r="BP34" s="615"/>
      <c r="BQ34" s="616"/>
      <c r="BR34" s="489"/>
      <c r="BS34" s="490"/>
      <c r="BT34" s="490"/>
      <c r="BU34" s="490"/>
      <c r="BV34" s="491"/>
      <c r="BW34" s="489"/>
      <c r="BX34" s="490"/>
      <c r="BY34" s="490"/>
      <c r="BZ34" s="490"/>
      <c r="CA34" s="491"/>
      <c r="CB34" s="489"/>
      <c r="CC34" s="490"/>
      <c r="CD34" s="490"/>
      <c r="CE34" s="490"/>
      <c r="CF34" s="491"/>
      <c r="CG34" s="489"/>
      <c r="CH34" s="490"/>
      <c r="CI34" s="490"/>
      <c r="CJ34" s="490"/>
      <c r="CK34" s="491"/>
      <c r="CL34" s="596"/>
      <c r="CM34" s="597"/>
      <c r="CN34" s="597"/>
      <c r="CO34" s="597"/>
      <c r="CP34" s="597"/>
      <c r="CQ34" s="598"/>
      <c r="CR34" s="596"/>
      <c r="CS34" s="597"/>
      <c r="CT34" s="597"/>
      <c r="CU34" s="597"/>
      <c r="CV34" s="597"/>
      <c r="CW34" s="598"/>
      <c r="CX34" s="638"/>
      <c r="CY34" s="639"/>
      <c r="CZ34" s="640"/>
    </row>
    <row r="35" spans="2:104" ht="18.75" customHeight="1" thickBot="1">
      <c r="B35" s="581"/>
      <c r="C35" s="484"/>
      <c r="D35" s="484"/>
      <c r="E35" s="484"/>
      <c r="F35" s="484"/>
      <c r="G35" s="484"/>
      <c r="H35" s="484"/>
      <c r="I35" s="484"/>
      <c r="J35" s="484"/>
      <c r="K35" s="544"/>
      <c r="L35" s="545"/>
      <c r="M35" s="545"/>
      <c r="N35" s="545"/>
      <c r="O35" s="545"/>
      <c r="P35" s="545"/>
      <c r="Q35" s="545"/>
      <c r="R35" s="545"/>
      <c r="S35" s="545"/>
      <c r="T35" s="545"/>
      <c r="U35" s="545"/>
      <c r="V35" s="545"/>
      <c r="W35" s="545"/>
      <c r="X35" s="545"/>
      <c r="Y35" s="545"/>
      <c r="Z35" s="545"/>
      <c r="AA35" s="545"/>
      <c r="AB35" s="545"/>
      <c r="AC35" s="545"/>
      <c r="AD35" s="545"/>
      <c r="AE35" s="545"/>
      <c r="AF35" s="545"/>
      <c r="AG35" s="545"/>
      <c r="AH35" s="545"/>
      <c r="AI35" s="545"/>
      <c r="AJ35" s="545"/>
      <c r="AK35" s="546"/>
      <c r="AL35" s="608"/>
      <c r="AM35" s="608"/>
      <c r="AN35" s="608"/>
      <c r="AO35" s="608"/>
      <c r="AP35" s="608"/>
      <c r="AQ35" s="607"/>
      <c r="AR35" s="608"/>
      <c r="AS35" s="608"/>
      <c r="AT35" s="608"/>
      <c r="AU35" s="609"/>
      <c r="AY35" s="632"/>
      <c r="AZ35" s="633"/>
      <c r="BA35" s="633"/>
      <c r="BB35" s="633"/>
      <c r="BC35" s="633"/>
      <c r="BD35" s="633"/>
      <c r="BE35" s="633"/>
      <c r="BF35" s="634"/>
      <c r="BG35" s="617"/>
      <c r="BH35" s="618"/>
      <c r="BI35" s="618"/>
      <c r="BJ35" s="618"/>
      <c r="BK35" s="619"/>
      <c r="BL35" s="617"/>
      <c r="BM35" s="618"/>
      <c r="BN35" s="618"/>
      <c r="BO35" s="618"/>
      <c r="BP35" s="618"/>
      <c r="BQ35" s="619"/>
      <c r="BR35" s="508"/>
      <c r="BS35" s="509"/>
      <c r="BT35" s="509"/>
      <c r="BU35" s="509"/>
      <c r="BV35" s="510"/>
      <c r="BW35" s="508"/>
      <c r="BX35" s="509"/>
      <c r="BY35" s="509"/>
      <c r="BZ35" s="509"/>
      <c r="CA35" s="510"/>
      <c r="CB35" s="508"/>
      <c r="CC35" s="509"/>
      <c r="CD35" s="509"/>
      <c r="CE35" s="509"/>
      <c r="CF35" s="510"/>
      <c r="CG35" s="508"/>
      <c r="CH35" s="509"/>
      <c r="CI35" s="509"/>
      <c r="CJ35" s="509"/>
      <c r="CK35" s="510"/>
      <c r="CL35" s="599"/>
      <c r="CM35" s="600"/>
      <c r="CN35" s="600"/>
      <c r="CO35" s="600"/>
      <c r="CP35" s="600"/>
      <c r="CQ35" s="601"/>
      <c r="CR35" s="599"/>
      <c r="CS35" s="600"/>
      <c r="CT35" s="600"/>
      <c r="CU35" s="600"/>
      <c r="CV35" s="600"/>
      <c r="CW35" s="601"/>
      <c r="CX35" s="641"/>
      <c r="CY35" s="642"/>
      <c r="CZ35" s="643"/>
    </row>
    <row r="36" spans="2:104" ht="18.75" customHeight="1">
      <c r="B36" s="53"/>
      <c r="C36" s="53"/>
      <c r="D36" s="53"/>
      <c r="E36" s="53"/>
      <c r="F36" s="53"/>
      <c r="G36" s="53"/>
      <c r="H36" s="53"/>
      <c r="I36" s="53"/>
      <c r="J36" s="53"/>
      <c r="K36" s="54"/>
      <c r="L36" s="54"/>
      <c r="M36" s="54"/>
      <c r="N36" s="54"/>
      <c r="O36" s="54"/>
      <c r="P36" s="54"/>
      <c r="Q36" s="54"/>
      <c r="R36" s="54"/>
      <c r="S36" s="54"/>
      <c r="T36" s="54"/>
      <c r="U36" s="54"/>
      <c r="V36" s="54"/>
      <c r="W36" s="54"/>
      <c r="X36" s="54"/>
      <c r="Y36" s="54"/>
      <c r="Z36" s="54"/>
      <c r="AA36" s="54"/>
      <c r="AB36" s="535" t="s">
        <v>108</v>
      </c>
      <c r="AC36" s="535"/>
      <c r="AD36" s="535"/>
      <c r="AE36" s="535"/>
      <c r="AF36" s="535"/>
      <c r="AG36" s="535"/>
      <c r="AH36" s="535"/>
      <c r="AI36" s="535"/>
      <c r="AJ36" s="535"/>
      <c r="AK36" s="535"/>
      <c r="AL36" s="526">
        <f>IF(AL34="","",IF(AL34&lt;=50,AL34*0.8,IF(AND(50&lt;AL34,AL34&lt;=100),(AL34-50)*0.7+40,IF(AND(100&lt;AL34,AL34&lt;=300),(AL34-100)*0.6+75,IF(AND(300&lt;AL34,AL34&lt;=600),(AL34-300)*0.5+195,(AL34-600)*0.4+345)))))</f>
      </c>
      <c r="AM36" s="526"/>
      <c r="AN36" s="526"/>
      <c r="AO36" s="526"/>
      <c r="AP36" s="526"/>
      <c r="AQ36" s="526">
        <f>IF(AQ34="","",IF(AQ34&lt;=50,AQ34*0.8,IF(AND(50&lt;AQ34,AQ34&lt;=100),(AQ34-50)*0.7+40,IF(AND(100&lt;AQ34,AQ34&lt;=300),(AQ34-100)*0.6+75,IF(AND(300&lt;AQ34,AQ34&lt;=600),(AQ34-300)*0.5+195,(AQ34-600)*0.4+345)))))</f>
      </c>
      <c r="AR36" s="526"/>
      <c r="AS36" s="526"/>
      <c r="AT36" s="526"/>
      <c r="AU36" s="526"/>
      <c r="AY36" s="580" t="s">
        <v>25</v>
      </c>
      <c r="AZ36" s="481"/>
      <c r="BA36" s="481"/>
      <c r="BB36" s="481"/>
      <c r="BC36" s="481"/>
      <c r="BD36" s="481"/>
      <c r="BE36" s="481"/>
      <c r="BF36" s="482"/>
      <c r="BG36" s="582"/>
      <c r="BH36" s="583"/>
      <c r="BI36" s="583"/>
      <c r="BJ36" s="583"/>
      <c r="BK36" s="583"/>
      <c r="BL36" s="583"/>
      <c r="BM36" s="583"/>
      <c r="BN36" s="583"/>
      <c r="BO36" s="583"/>
      <c r="BP36" s="583"/>
      <c r="BQ36" s="583"/>
      <c r="BR36" s="583"/>
      <c r="BS36" s="583"/>
      <c r="BT36" s="583"/>
      <c r="BU36" s="583"/>
      <c r="BV36" s="583"/>
      <c r="BW36" s="583"/>
      <c r="BX36" s="583"/>
      <c r="BY36" s="583"/>
      <c r="BZ36" s="583"/>
      <c r="CA36" s="583"/>
      <c r="CB36" s="583"/>
      <c r="CC36" s="583"/>
      <c r="CD36" s="583"/>
      <c r="CE36" s="583"/>
      <c r="CF36" s="583"/>
      <c r="CG36" s="583"/>
      <c r="CH36" s="583"/>
      <c r="CI36" s="583"/>
      <c r="CJ36" s="583"/>
      <c r="CK36" s="583"/>
      <c r="CL36" s="589">
        <f>IF(SUM(CL15:CQ35)=0,"",SUM(CL15:CQ35))</f>
      </c>
      <c r="CM36" s="590"/>
      <c r="CN36" s="590"/>
      <c r="CO36" s="590"/>
      <c r="CP36" s="590"/>
      <c r="CQ36" s="590"/>
      <c r="CR36" s="589">
        <f>IF(SUM(CR15:CW35)=0,"",SUM(CR15:CW35))</f>
      </c>
      <c r="CS36" s="590"/>
      <c r="CT36" s="590"/>
      <c r="CU36" s="590"/>
      <c r="CV36" s="590"/>
      <c r="CW36" s="590"/>
      <c r="CX36" s="620"/>
      <c r="CY36" s="621"/>
      <c r="CZ36" s="622"/>
    </row>
    <row r="37" spans="2:104" ht="18.75" customHeight="1" thickBot="1">
      <c r="B37" s="648">
        <f>IF(COUNTIF(W15:AA33,"V-V")&gt;0,"V結線の群容量を計算のうえ，合計容量に記載してください。","")</f>
      </c>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54"/>
      <c r="AB37" s="536"/>
      <c r="AC37" s="536"/>
      <c r="AD37" s="536"/>
      <c r="AE37" s="536"/>
      <c r="AF37" s="536"/>
      <c r="AG37" s="536"/>
      <c r="AH37" s="536"/>
      <c r="AI37" s="536"/>
      <c r="AJ37" s="536"/>
      <c r="AK37" s="536"/>
      <c r="AL37" s="527"/>
      <c r="AM37" s="527"/>
      <c r="AN37" s="527"/>
      <c r="AO37" s="527"/>
      <c r="AP37" s="527"/>
      <c r="AQ37" s="527"/>
      <c r="AR37" s="527"/>
      <c r="AS37" s="527"/>
      <c r="AT37" s="527"/>
      <c r="AU37" s="527"/>
      <c r="AY37" s="581"/>
      <c r="AZ37" s="484"/>
      <c r="BA37" s="484"/>
      <c r="BB37" s="484"/>
      <c r="BC37" s="484"/>
      <c r="BD37" s="484"/>
      <c r="BE37" s="484"/>
      <c r="BF37" s="485"/>
      <c r="BG37" s="584"/>
      <c r="BH37" s="585"/>
      <c r="BI37" s="585"/>
      <c r="BJ37" s="585"/>
      <c r="BK37" s="585"/>
      <c r="BL37" s="585"/>
      <c r="BM37" s="585"/>
      <c r="BN37" s="585"/>
      <c r="BO37" s="585"/>
      <c r="BP37" s="585"/>
      <c r="BQ37" s="585"/>
      <c r="BR37" s="585"/>
      <c r="BS37" s="585"/>
      <c r="BT37" s="585"/>
      <c r="BU37" s="585"/>
      <c r="BV37" s="585"/>
      <c r="BW37" s="585"/>
      <c r="BX37" s="585"/>
      <c r="BY37" s="585"/>
      <c r="BZ37" s="585"/>
      <c r="CA37" s="585"/>
      <c r="CB37" s="585"/>
      <c r="CC37" s="585"/>
      <c r="CD37" s="585"/>
      <c r="CE37" s="585"/>
      <c r="CF37" s="585"/>
      <c r="CG37" s="585"/>
      <c r="CH37" s="585"/>
      <c r="CI37" s="585"/>
      <c r="CJ37" s="585"/>
      <c r="CK37" s="585"/>
      <c r="CL37" s="591"/>
      <c r="CM37" s="592"/>
      <c r="CN37" s="592"/>
      <c r="CO37" s="592"/>
      <c r="CP37" s="592"/>
      <c r="CQ37" s="592"/>
      <c r="CR37" s="591"/>
      <c r="CS37" s="592"/>
      <c r="CT37" s="592"/>
      <c r="CU37" s="592"/>
      <c r="CV37" s="592"/>
      <c r="CW37" s="592"/>
      <c r="CX37" s="623"/>
      <c r="CY37" s="624"/>
      <c r="CZ37" s="625"/>
    </row>
    <row r="38" spans="2:104" ht="13.5" customHeight="1">
      <c r="B38" s="648"/>
      <c r="C38" s="648"/>
      <c r="D38" s="648"/>
      <c r="E38" s="648"/>
      <c r="F38" s="648"/>
      <c r="G38" s="648"/>
      <c r="H38" s="648"/>
      <c r="I38" s="648"/>
      <c r="J38" s="648"/>
      <c r="K38" s="648"/>
      <c r="L38" s="648"/>
      <c r="M38" s="648"/>
      <c r="N38" s="648"/>
      <c r="O38" s="648"/>
      <c r="P38" s="648"/>
      <c r="Q38" s="648"/>
      <c r="R38" s="648"/>
      <c r="S38" s="648"/>
      <c r="T38" s="648"/>
      <c r="U38" s="648"/>
      <c r="V38" s="648"/>
      <c r="W38" s="648"/>
      <c r="X38" s="648"/>
      <c r="Y38" s="648"/>
      <c r="Z38" s="648"/>
      <c r="AA38" s="54"/>
      <c r="AB38" s="54"/>
      <c r="AC38" s="54"/>
      <c r="AD38" s="54"/>
      <c r="AE38" s="54"/>
      <c r="AF38" s="54"/>
      <c r="AG38" s="54"/>
      <c r="AH38" s="54"/>
      <c r="AI38" s="54"/>
      <c r="AJ38" s="54"/>
      <c r="AK38" s="54"/>
      <c r="AL38" s="55"/>
      <c r="AM38" s="55"/>
      <c r="AN38" s="55"/>
      <c r="AO38" s="55"/>
      <c r="AP38" s="55"/>
      <c r="AQ38" s="55"/>
      <c r="AR38" s="55"/>
      <c r="AS38" s="55"/>
      <c r="AT38" s="55"/>
      <c r="AU38" s="55"/>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6"/>
      <c r="CM38" s="56"/>
      <c r="CN38" s="56"/>
      <c r="CO38" s="56"/>
      <c r="CP38" s="56"/>
      <c r="CQ38" s="56"/>
      <c r="CR38" s="56"/>
      <c r="CS38" s="56"/>
      <c r="CT38" s="56"/>
      <c r="CU38" s="56"/>
      <c r="CV38" s="56"/>
      <c r="CW38" s="56"/>
      <c r="CX38" s="52"/>
      <c r="CY38" s="52"/>
      <c r="CZ38" s="52"/>
    </row>
    <row r="39" spans="2:92" ht="13.5" customHeight="1" thickBot="1">
      <c r="B39" s="3" t="s">
        <v>99</v>
      </c>
      <c r="AY39" s="34" t="s">
        <v>35</v>
      </c>
      <c r="BX39" s="2"/>
      <c r="BY39" s="2"/>
      <c r="BZ39" s="2"/>
      <c r="CA39" s="2"/>
      <c r="CB39" s="2"/>
      <c r="CC39" s="2"/>
      <c r="CD39" s="2"/>
      <c r="CE39" s="2"/>
      <c r="CF39" s="2"/>
      <c r="CG39" s="2"/>
      <c r="CH39" s="2"/>
      <c r="CI39" s="2"/>
      <c r="CJ39" s="2"/>
      <c r="CK39" s="2"/>
      <c r="CL39" s="2"/>
      <c r="CM39" s="2"/>
      <c r="CN39" s="2"/>
    </row>
    <row r="40" spans="2:104" ht="13.5" customHeight="1">
      <c r="B40" s="499" t="s">
        <v>68</v>
      </c>
      <c r="C40" s="500"/>
      <c r="D40" s="500"/>
      <c r="E40" s="500"/>
      <c r="F40" s="500"/>
      <c r="G40" s="500"/>
      <c r="H40" s="500" t="s">
        <v>109</v>
      </c>
      <c r="I40" s="500"/>
      <c r="J40" s="500"/>
      <c r="K40" s="500"/>
      <c r="L40" s="500"/>
      <c r="M40" s="500"/>
      <c r="N40" s="500" t="s">
        <v>110</v>
      </c>
      <c r="O40" s="500"/>
      <c r="P40" s="500"/>
      <c r="Q40" s="500"/>
      <c r="R40" s="500"/>
      <c r="S40" s="500"/>
      <c r="T40" s="500" t="s">
        <v>111</v>
      </c>
      <c r="U40" s="500"/>
      <c r="V40" s="500"/>
      <c r="W40" s="500"/>
      <c r="X40" s="500"/>
      <c r="Y40" s="500"/>
      <c r="Z40" s="500" t="s">
        <v>69</v>
      </c>
      <c r="AA40" s="500"/>
      <c r="AB40" s="500"/>
      <c r="AC40" s="505"/>
      <c r="AF40" s="495" t="s">
        <v>107</v>
      </c>
      <c r="AG40" s="431"/>
      <c r="AH40" s="431"/>
      <c r="AI40" s="431"/>
      <c r="AJ40" s="433" t="s">
        <v>106</v>
      </c>
      <c r="AK40" s="433"/>
      <c r="AL40" s="433"/>
      <c r="AM40" s="433"/>
      <c r="AN40" s="431" t="s">
        <v>33</v>
      </c>
      <c r="AO40" s="431"/>
      <c r="AP40" s="431"/>
      <c r="AQ40" s="431"/>
      <c r="AR40" s="431"/>
      <c r="AS40" s="431"/>
      <c r="AT40" s="431"/>
      <c r="AU40" s="520"/>
      <c r="AY40" s="432" t="s">
        <v>36</v>
      </c>
      <c r="AZ40" s="432"/>
      <c r="BA40" s="432"/>
      <c r="BB40" s="432"/>
      <c r="BC40" s="432"/>
      <c r="BD40" s="432"/>
      <c r="BE40" s="432"/>
      <c r="BF40" s="432"/>
      <c r="BG40" s="432"/>
      <c r="BH40" s="432"/>
      <c r="BI40" s="432"/>
      <c r="BJ40" s="432"/>
      <c r="BK40" s="432"/>
      <c r="BL40" s="432"/>
      <c r="BM40" s="432"/>
      <c r="BN40" s="432"/>
      <c r="BO40" s="432"/>
      <c r="BP40" s="432" t="s">
        <v>37</v>
      </c>
      <c r="BQ40" s="432"/>
      <c r="BR40" s="432"/>
      <c r="BS40" s="432"/>
      <c r="BT40" s="432"/>
      <c r="BU40" s="432"/>
      <c r="BV40" s="432"/>
      <c r="BW40" s="432"/>
      <c r="BX40" s="432"/>
      <c r="BY40" s="432" t="s">
        <v>38</v>
      </c>
      <c r="BZ40" s="432"/>
      <c r="CA40" s="432"/>
      <c r="CB40" s="432"/>
      <c r="CC40" s="432"/>
      <c r="CD40" s="432"/>
      <c r="CE40" s="432"/>
      <c r="CF40" s="432" t="s">
        <v>65</v>
      </c>
      <c r="CG40" s="432"/>
      <c r="CH40" s="432"/>
      <c r="CI40" s="432"/>
      <c r="CJ40" s="432"/>
      <c r="CK40" s="432"/>
      <c r="CL40" s="432"/>
      <c r="CM40" s="432" t="s">
        <v>39</v>
      </c>
      <c r="CN40" s="432"/>
      <c r="CO40" s="432"/>
      <c r="CP40" s="432"/>
      <c r="CQ40" s="432"/>
      <c r="CR40" s="432"/>
      <c r="CS40" s="432"/>
      <c r="CT40" s="432"/>
      <c r="CU40" s="432"/>
      <c r="CV40" s="432"/>
      <c r="CW40" s="432"/>
      <c r="CX40" s="432"/>
      <c r="CY40" s="432"/>
      <c r="CZ40" s="432"/>
    </row>
    <row r="41" spans="2:104" ht="17.25" customHeight="1">
      <c r="B41" s="501"/>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6"/>
      <c r="AF41" s="496"/>
      <c r="AG41" s="432"/>
      <c r="AH41" s="432"/>
      <c r="AI41" s="432"/>
      <c r="AJ41" s="438"/>
      <c r="AK41" s="438"/>
      <c r="AL41" s="438"/>
      <c r="AM41" s="438"/>
      <c r="AN41" s="432"/>
      <c r="AO41" s="432"/>
      <c r="AP41" s="432"/>
      <c r="AQ41" s="432"/>
      <c r="AR41" s="432"/>
      <c r="AS41" s="432"/>
      <c r="AT41" s="432"/>
      <c r="AU41" s="440"/>
      <c r="AY41" s="432"/>
      <c r="AZ41" s="432"/>
      <c r="BA41" s="432"/>
      <c r="BB41" s="432"/>
      <c r="BC41" s="432"/>
      <c r="BD41" s="432"/>
      <c r="BE41" s="432"/>
      <c r="BF41" s="432"/>
      <c r="BG41" s="432"/>
      <c r="BH41" s="432"/>
      <c r="BI41" s="432"/>
      <c r="BJ41" s="432"/>
      <c r="BK41" s="432"/>
      <c r="BL41" s="432"/>
      <c r="BM41" s="432"/>
      <c r="BN41" s="432"/>
      <c r="BO41" s="432"/>
      <c r="BP41" s="432"/>
      <c r="BQ41" s="432"/>
      <c r="BR41" s="432"/>
      <c r="BS41" s="432"/>
      <c r="BT41" s="432"/>
      <c r="BU41" s="432"/>
      <c r="BV41" s="432"/>
      <c r="BW41" s="432"/>
      <c r="BX41" s="432"/>
      <c r="BY41" s="432"/>
      <c r="BZ41" s="432"/>
      <c r="CA41" s="432"/>
      <c r="CB41" s="432"/>
      <c r="CC41" s="432"/>
      <c r="CD41" s="432"/>
      <c r="CE41" s="432"/>
      <c r="CF41" s="432"/>
      <c r="CG41" s="432"/>
      <c r="CH41" s="432"/>
      <c r="CI41" s="432"/>
      <c r="CJ41" s="432"/>
      <c r="CK41" s="432"/>
      <c r="CL41" s="432"/>
      <c r="CM41" s="432"/>
      <c r="CN41" s="432"/>
      <c r="CO41" s="432"/>
      <c r="CP41" s="432"/>
      <c r="CQ41" s="432"/>
      <c r="CR41" s="432"/>
      <c r="CS41" s="432"/>
      <c r="CT41" s="432"/>
      <c r="CU41" s="432"/>
      <c r="CV41" s="432"/>
      <c r="CW41" s="432"/>
      <c r="CX41" s="432"/>
      <c r="CY41" s="432"/>
      <c r="CZ41" s="432"/>
    </row>
    <row r="42" spans="1:104" ht="16.5" customHeight="1">
      <c r="A42" s="2"/>
      <c r="B42" s="503"/>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7"/>
      <c r="AF42" s="496"/>
      <c r="AG42" s="432"/>
      <c r="AH42" s="432"/>
      <c r="AI42" s="432"/>
      <c r="AJ42" s="438"/>
      <c r="AK42" s="438"/>
      <c r="AL42" s="438"/>
      <c r="AM42" s="438"/>
      <c r="AN42" s="432" t="s">
        <v>52</v>
      </c>
      <c r="AO42" s="432"/>
      <c r="AP42" s="432"/>
      <c r="AQ42" s="432"/>
      <c r="AR42" s="432" t="s">
        <v>53</v>
      </c>
      <c r="AS42" s="432"/>
      <c r="AT42" s="432"/>
      <c r="AU42" s="440"/>
      <c r="AY42" s="531"/>
      <c r="AZ42" s="531"/>
      <c r="BA42" s="531"/>
      <c r="BB42" s="531"/>
      <c r="BC42" s="531"/>
      <c r="BD42" s="531"/>
      <c r="BE42" s="531"/>
      <c r="BF42" s="531"/>
      <c r="BG42" s="531"/>
      <c r="BH42" s="531"/>
      <c r="BI42" s="531"/>
      <c r="BJ42" s="531"/>
      <c r="BK42" s="432" t="s">
        <v>40</v>
      </c>
      <c r="BL42" s="432"/>
      <c r="BM42" s="432"/>
      <c r="BN42" s="432"/>
      <c r="BO42" s="432"/>
      <c r="BP42" s="531"/>
      <c r="BQ42" s="531"/>
      <c r="BR42" s="531"/>
      <c r="BS42" s="531"/>
      <c r="BT42" s="531"/>
      <c r="BU42" s="531"/>
      <c r="BV42" s="531"/>
      <c r="BW42" s="531"/>
      <c r="BX42" s="531"/>
      <c r="BY42" s="531"/>
      <c r="BZ42" s="531"/>
      <c r="CA42" s="531"/>
      <c r="CB42" s="531"/>
      <c r="CC42" s="531"/>
      <c r="CD42" s="531"/>
      <c r="CE42" s="531"/>
      <c r="CF42" s="531"/>
      <c r="CG42" s="531"/>
      <c r="CH42" s="531"/>
      <c r="CI42" s="531"/>
      <c r="CJ42" s="531"/>
      <c r="CK42" s="531"/>
      <c r="CL42" s="531"/>
      <c r="CM42" s="531"/>
      <c r="CN42" s="531"/>
      <c r="CO42" s="531"/>
      <c r="CP42" s="531"/>
      <c r="CQ42" s="531"/>
      <c r="CR42" s="531"/>
      <c r="CS42" s="531"/>
      <c r="CT42" s="531"/>
      <c r="CU42" s="531"/>
      <c r="CV42" s="531"/>
      <c r="CW42" s="531"/>
      <c r="CX42" s="531"/>
      <c r="CY42" s="531"/>
      <c r="CZ42" s="531"/>
    </row>
    <row r="43" spans="1:104" ht="16.5" customHeight="1">
      <c r="A43" s="2"/>
      <c r="B43" s="496" t="s">
        <v>85</v>
      </c>
      <c r="C43" s="432"/>
      <c r="D43" s="486"/>
      <c r="E43" s="487"/>
      <c r="F43" s="487"/>
      <c r="G43" s="488"/>
      <c r="H43" s="486"/>
      <c r="I43" s="487"/>
      <c r="J43" s="487"/>
      <c r="K43" s="487"/>
      <c r="L43" s="487"/>
      <c r="M43" s="487"/>
      <c r="N43" s="486"/>
      <c r="O43" s="487"/>
      <c r="P43" s="487"/>
      <c r="Q43" s="487"/>
      <c r="R43" s="487"/>
      <c r="S43" s="488"/>
      <c r="T43" s="486"/>
      <c r="U43" s="487"/>
      <c r="V43" s="487"/>
      <c r="W43" s="487"/>
      <c r="X43" s="487"/>
      <c r="Y43" s="488"/>
      <c r="Z43" s="511" t="e">
        <f>ROUND(IF(AND(D43=D45,H43="無"),D43*2*0.866,IF(AND(D43=D45,H43="有"),(D43*2-(D43*N43/T43))*0.866+(D43*N43/T43),IF(AND(D43&lt;&gt;D45,(D43-D45)&gt;((D43+D45)*N43/T43)),(D43-D45)+(D45*2*0.866),IF(AND(D43&lt;&gt;D45,(D43-D45)&lt;((D43+D45)*N43/T43)),((D43+D45)-((D43+D45)*N43/T43))*0.866+(D43+D45)*N43/T43,"")))),0)</f>
        <v>#DIV/0!</v>
      </c>
      <c r="AA43" s="512"/>
      <c r="AB43" s="512"/>
      <c r="AC43" s="513"/>
      <c r="AF43" s="496"/>
      <c r="AG43" s="432"/>
      <c r="AH43" s="432"/>
      <c r="AI43" s="432"/>
      <c r="AJ43" s="438"/>
      <c r="AK43" s="438"/>
      <c r="AL43" s="438"/>
      <c r="AM43" s="438"/>
      <c r="AN43" s="432"/>
      <c r="AO43" s="432"/>
      <c r="AP43" s="432"/>
      <c r="AQ43" s="432"/>
      <c r="AR43" s="432"/>
      <c r="AS43" s="432"/>
      <c r="AT43" s="432"/>
      <c r="AU43" s="440"/>
      <c r="AY43" s="531"/>
      <c r="AZ43" s="531"/>
      <c r="BA43" s="531"/>
      <c r="BB43" s="531"/>
      <c r="BC43" s="531"/>
      <c r="BD43" s="531"/>
      <c r="BE43" s="531"/>
      <c r="BF43" s="531"/>
      <c r="BG43" s="531"/>
      <c r="BH43" s="531"/>
      <c r="BI43" s="531"/>
      <c r="BJ43" s="531"/>
      <c r="BK43" s="548"/>
      <c r="BL43" s="548"/>
      <c r="BM43" s="548"/>
      <c r="BN43" s="548"/>
      <c r="BO43" s="548"/>
      <c r="BP43" s="547"/>
      <c r="BQ43" s="547"/>
      <c r="BR43" s="547"/>
      <c r="BS43" s="547"/>
      <c r="BT43" s="547"/>
      <c r="BU43" s="547"/>
      <c r="BV43" s="547"/>
      <c r="BW43" s="547"/>
      <c r="BX43" s="547"/>
      <c r="BY43" s="547"/>
      <c r="BZ43" s="547"/>
      <c r="CA43" s="547"/>
      <c r="CB43" s="547"/>
      <c r="CC43" s="547"/>
      <c r="CD43" s="547"/>
      <c r="CE43" s="547"/>
      <c r="CF43" s="547"/>
      <c r="CG43" s="547"/>
      <c r="CH43" s="547"/>
      <c r="CI43" s="547"/>
      <c r="CJ43" s="547"/>
      <c r="CK43" s="547"/>
      <c r="CL43" s="547"/>
      <c r="CM43" s="531"/>
      <c r="CN43" s="531"/>
      <c r="CO43" s="531"/>
      <c r="CP43" s="531"/>
      <c r="CQ43" s="531"/>
      <c r="CR43" s="531"/>
      <c r="CS43" s="531"/>
      <c r="CT43" s="531"/>
      <c r="CU43" s="531"/>
      <c r="CV43" s="531"/>
      <c r="CW43" s="531"/>
      <c r="CX43" s="531"/>
      <c r="CY43" s="531"/>
      <c r="CZ43" s="531"/>
    </row>
    <row r="44" spans="1:104" ht="16.5" customHeight="1">
      <c r="A44" s="2"/>
      <c r="B44" s="496"/>
      <c r="C44" s="432"/>
      <c r="D44" s="508"/>
      <c r="E44" s="509"/>
      <c r="F44" s="509"/>
      <c r="G44" s="510"/>
      <c r="H44" s="489"/>
      <c r="I44" s="490"/>
      <c r="J44" s="490"/>
      <c r="K44" s="490"/>
      <c r="L44" s="490"/>
      <c r="M44" s="490"/>
      <c r="N44" s="489"/>
      <c r="O44" s="490"/>
      <c r="P44" s="490"/>
      <c r="Q44" s="490"/>
      <c r="R44" s="490"/>
      <c r="S44" s="491"/>
      <c r="T44" s="489"/>
      <c r="U44" s="490"/>
      <c r="V44" s="490"/>
      <c r="W44" s="490"/>
      <c r="X44" s="490"/>
      <c r="Y44" s="491"/>
      <c r="Z44" s="514"/>
      <c r="AA44" s="515"/>
      <c r="AB44" s="515"/>
      <c r="AC44" s="516"/>
      <c r="AF44" s="496"/>
      <c r="AG44" s="432"/>
      <c r="AH44" s="432"/>
      <c r="AI44" s="432"/>
      <c r="AJ44" s="434"/>
      <c r="AK44" s="434"/>
      <c r="AL44" s="434"/>
      <c r="AM44" s="434"/>
      <c r="AN44" s="434"/>
      <c r="AO44" s="434"/>
      <c r="AP44" s="434"/>
      <c r="AQ44" s="434"/>
      <c r="AR44" s="434"/>
      <c r="AS44" s="434"/>
      <c r="AT44" s="434"/>
      <c r="AU44" s="521"/>
      <c r="AY44" s="531"/>
      <c r="AZ44" s="531"/>
      <c r="BA44" s="531"/>
      <c r="BB44" s="531"/>
      <c r="BC44" s="531"/>
      <c r="BD44" s="531"/>
      <c r="BE44" s="531"/>
      <c r="BF44" s="531"/>
      <c r="BG44" s="531"/>
      <c r="BH44" s="531"/>
      <c r="BI44" s="531"/>
      <c r="BJ44" s="531"/>
      <c r="BK44" s="549" t="s">
        <v>41</v>
      </c>
      <c r="BL44" s="549"/>
      <c r="BM44" s="549"/>
      <c r="BN44" s="549"/>
      <c r="BO44" s="549"/>
      <c r="BP44" s="537"/>
      <c r="BQ44" s="537"/>
      <c r="BR44" s="537"/>
      <c r="BS44" s="537"/>
      <c r="BT44" s="537"/>
      <c r="BU44" s="537"/>
      <c r="BV44" s="537"/>
      <c r="BW44" s="537"/>
      <c r="BX44" s="537"/>
      <c r="BY44" s="537"/>
      <c r="BZ44" s="537"/>
      <c r="CA44" s="537"/>
      <c r="CB44" s="537"/>
      <c r="CC44" s="537"/>
      <c r="CD44" s="537"/>
      <c r="CE44" s="537"/>
      <c r="CF44" s="537"/>
      <c r="CG44" s="537"/>
      <c r="CH44" s="537"/>
      <c r="CI44" s="537"/>
      <c r="CJ44" s="537"/>
      <c r="CK44" s="537"/>
      <c r="CL44" s="537"/>
      <c r="CM44" s="531"/>
      <c r="CN44" s="531"/>
      <c r="CO44" s="531"/>
      <c r="CP44" s="531"/>
      <c r="CQ44" s="531"/>
      <c r="CR44" s="531"/>
      <c r="CS44" s="531"/>
      <c r="CT44" s="531"/>
      <c r="CU44" s="531"/>
      <c r="CV44" s="531"/>
      <c r="CW44" s="531"/>
      <c r="CX44" s="531"/>
      <c r="CY44" s="531"/>
      <c r="CZ44" s="531"/>
    </row>
    <row r="45" spans="1:104" ht="16.5" customHeight="1">
      <c r="A45" s="2"/>
      <c r="B45" s="496" t="s">
        <v>80</v>
      </c>
      <c r="C45" s="432"/>
      <c r="D45" s="486"/>
      <c r="E45" s="487"/>
      <c r="F45" s="487"/>
      <c r="G45" s="488"/>
      <c r="H45" s="489"/>
      <c r="I45" s="490"/>
      <c r="J45" s="490"/>
      <c r="K45" s="490"/>
      <c r="L45" s="490"/>
      <c r="M45" s="490"/>
      <c r="N45" s="489"/>
      <c r="O45" s="490"/>
      <c r="P45" s="490"/>
      <c r="Q45" s="490"/>
      <c r="R45" s="490"/>
      <c r="S45" s="491"/>
      <c r="T45" s="489"/>
      <c r="U45" s="490"/>
      <c r="V45" s="490"/>
      <c r="W45" s="490"/>
      <c r="X45" s="490"/>
      <c r="Y45" s="491"/>
      <c r="Z45" s="514"/>
      <c r="AA45" s="515"/>
      <c r="AB45" s="515"/>
      <c r="AC45" s="516"/>
      <c r="AF45" s="496"/>
      <c r="AG45" s="432"/>
      <c r="AH45" s="432"/>
      <c r="AI45" s="432"/>
      <c r="AJ45" s="434"/>
      <c r="AK45" s="434"/>
      <c r="AL45" s="434"/>
      <c r="AM45" s="434"/>
      <c r="AN45" s="434"/>
      <c r="AO45" s="434"/>
      <c r="AP45" s="434"/>
      <c r="AQ45" s="434"/>
      <c r="AR45" s="434"/>
      <c r="AS45" s="434"/>
      <c r="AT45" s="434"/>
      <c r="AU45" s="521"/>
      <c r="AV45" s="2"/>
      <c r="AW45" s="2"/>
      <c r="AY45" s="531"/>
      <c r="AZ45" s="531"/>
      <c r="BA45" s="531"/>
      <c r="BB45" s="531"/>
      <c r="BC45" s="531"/>
      <c r="BD45" s="531"/>
      <c r="BE45" s="531"/>
      <c r="BF45" s="531"/>
      <c r="BG45" s="531"/>
      <c r="BH45" s="531"/>
      <c r="BI45" s="531"/>
      <c r="BJ45" s="531"/>
      <c r="BK45" s="432"/>
      <c r="BL45" s="432"/>
      <c r="BM45" s="432"/>
      <c r="BN45" s="432"/>
      <c r="BO45" s="432"/>
      <c r="BP45" s="531"/>
      <c r="BQ45" s="531"/>
      <c r="BR45" s="531"/>
      <c r="BS45" s="531"/>
      <c r="BT45" s="531"/>
      <c r="BU45" s="531"/>
      <c r="BV45" s="531"/>
      <c r="BW45" s="531"/>
      <c r="BX45" s="531"/>
      <c r="BY45" s="531"/>
      <c r="BZ45" s="531"/>
      <c r="CA45" s="531"/>
      <c r="CB45" s="531"/>
      <c r="CC45" s="531"/>
      <c r="CD45" s="531"/>
      <c r="CE45" s="531"/>
      <c r="CF45" s="531"/>
      <c r="CG45" s="531"/>
      <c r="CH45" s="531"/>
      <c r="CI45" s="531"/>
      <c r="CJ45" s="531"/>
      <c r="CK45" s="531"/>
      <c r="CL45" s="531"/>
      <c r="CM45" s="531"/>
      <c r="CN45" s="531"/>
      <c r="CO45" s="531"/>
      <c r="CP45" s="531"/>
      <c r="CQ45" s="531"/>
      <c r="CR45" s="531"/>
      <c r="CS45" s="531"/>
      <c r="CT45" s="531"/>
      <c r="CU45" s="531"/>
      <c r="CV45" s="531"/>
      <c r="CW45" s="531"/>
      <c r="CX45" s="531"/>
      <c r="CY45" s="531"/>
      <c r="CZ45" s="531"/>
    </row>
    <row r="46" spans="1:104" ht="16.5" customHeight="1" thickBot="1">
      <c r="A46" s="2"/>
      <c r="B46" s="497"/>
      <c r="C46" s="498"/>
      <c r="D46" s="492"/>
      <c r="E46" s="493"/>
      <c r="F46" s="493"/>
      <c r="G46" s="494"/>
      <c r="H46" s="492"/>
      <c r="I46" s="493"/>
      <c r="J46" s="493"/>
      <c r="K46" s="493"/>
      <c r="L46" s="493"/>
      <c r="M46" s="493"/>
      <c r="N46" s="492"/>
      <c r="O46" s="493"/>
      <c r="P46" s="493"/>
      <c r="Q46" s="493"/>
      <c r="R46" s="493"/>
      <c r="S46" s="494"/>
      <c r="T46" s="492"/>
      <c r="U46" s="493"/>
      <c r="V46" s="493"/>
      <c r="W46" s="493"/>
      <c r="X46" s="493"/>
      <c r="Y46" s="494"/>
      <c r="Z46" s="517"/>
      <c r="AA46" s="518"/>
      <c r="AB46" s="518"/>
      <c r="AC46" s="519"/>
      <c r="AF46" s="496"/>
      <c r="AG46" s="432"/>
      <c r="AH46" s="432"/>
      <c r="AI46" s="432"/>
      <c r="AJ46" s="434"/>
      <c r="AK46" s="434"/>
      <c r="AL46" s="434"/>
      <c r="AM46" s="434"/>
      <c r="AN46" s="434"/>
      <c r="AO46" s="434"/>
      <c r="AP46" s="434"/>
      <c r="AQ46" s="434"/>
      <c r="AR46" s="434"/>
      <c r="AS46" s="434"/>
      <c r="AT46" s="434"/>
      <c r="AU46" s="521"/>
      <c r="AV46" s="2"/>
      <c r="AW46" s="2"/>
      <c r="AY46" s="531"/>
      <c r="AZ46" s="531"/>
      <c r="BA46" s="531"/>
      <c r="BB46" s="531"/>
      <c r="BC46" s="531"/>
      <c r="BD46" s="531"/>
      <c r="BE46" s="531"/>
      <c r="BF46" s="531"/>
      <c r="BG46" s="531"/>
      <c r="BH46" s="531"/>
      <c r="BI46" s="531"/>
      <c r="BJ46" s="531"/>
      <c r="BK46" s="432" t="s">
        <v>42</v>
      </c>
      <c r="BL46" s="432"/>
      <c r="BM46" s="432"/>
      <c r="BN46" s="432"/>
      <c r="BO46" s="432"/>
      <c r="BP46" s="531"/>
      <c r="BQ46" s="531"/>
      <c r="BR46" s="531"/>
      <c r="BS46" s="531"/>
      <c r="BT46" s="531"/>
      <c r="BU46" s="531"/>
      <c r="BV46" s="531"/>
      <c r="BW46" s="531"/>
      <c r="BX46" s="531"/>
      <c r="BY46" s="531"/>
      <c r="BZ46" s="531"/>
      <c r="CA46" s="531"/>
      <c r="CB46" s="531"/>
      <c r="CC46" s="531"/>
      <c r="CD46" s="531"/>
      <c r="CE46" s="531"/>
      <c r="CF46" s="531"/>
      <c r="CG46" s="531"/>
      <c r="CH46" s="531"/>
      <c r="CI46" s="531"/>
      <c r="CJ46" s="531"/>
      <c r="CK46" s="531"/>
      <c r="CL46" s="531"/>
      <c r="CM46" s="531"/>
      <c r="CN46" s="531"/>
      <c r="CO46" s="531"/>
      <c r="CP46" s="531"/>
      <c r="CQ46" s="531"/>
      <c r="CR46" s="531"/>
      <c r="CS46" s="531"/>
      <c r="CT46" s="531"/>
      <c r="CU46" s="531"/>
      <c r="CV46" s="531"/>
      <c r="CW46" s="531"/>
      <c r="CX46" s="531"/>
      <c r="CY46" s="531"/>
      <c r="CZ46" s="531"/>
    </row>
    <row r="47" spans="1:104" ht="16.5" customHeight="1">
      <c r="A47" s="2"/>
      <c r="B47" s="586" t="s">
        <v>92</v>
      </c>
      <c r="C47" s="571"/>
      <c r="D47" s="571"/>
      <c r="E47" s="571"/>
      <c r="F47" s="571"/>
      <c r="G47" s="571"/>
      <c r="H47" s="651">
        <f>IF(AND(D43&lt;&gt;"",D45=""),"同容量変圧器の場合はＢにＡと同じ値を記載してください。",IF(AND(D43&lt;&gt;"",D45&lt;&gt;"",D43=D45,H43=""),"「その変圧器に接続される単相負荷設備有無」を選択してください。",IF(AND(D45&lt;&gt;"",D43&lt;&gt;D45,N43=""),"「単相負荷設備容量」を記載してください。",IF(AND(H43="有",N43=""),"「単相負荷設備容量」を記載してください。",IF(AND(D45&lt;&gt;"",D43&lt;&gt;D45,T43=""),"「総負荷設備容量」を記載してください。",IF(AND(H43="有",T43=""),"「総負荷設備容量」を記載してください。",""))))))</f>
      </c>
      <c r="I47" s="652"/>
      <c r="J47" s="652"/>
      <c r="K47" s="652"/>
      <c r="L47" s="652"/>
      <c r="M47" s="652"/>
      <c r="N47" s="652"/>
      <c r="O47" s="652"/>
      <c r="P47" s="652"/>
      <c r="Q47" s="652"/>
      <c r="R47" s="652"/>
      <c r="S47" s="652"/>
      <c r="T47" s="652"/>
      <c r="U47" s="652"/>
      <c r="V47" s="652"/>
      <c r="W47" s="652"/>
      <c r="X47" s="652"/>
      <c r="Y47" s="652"/>
      <c r="Z47" s="652"/>
      <c r="AA47" s="652"/>
      <c r="AB47" s="652"/>
      <c r="AC47" s="653"/>
      <c r="AF47" s="496"/>
      <c r="AG47" s="432"/>
      <c r="AH47" s="432"/>
      <c r="AI47" s="432"/>
      <c r="AJ47" s="434"/>
      <c r="AK47" s="434"/>
      <c r="AL47" s="434"/>
      <c r="AM47" s="434"/>
      <c r="AN47" s="434"/>
      <c r="AO47" s="434"/>
      <c r="AP47" s="434"/>
      <c r="AQ47" s="434"/>
      <c r="AR47" s="434"/>
      <c r="AS47" s="434"/>
      <c r="AT47" s="434"/>
      <c r="AU47" s="521"/>
      <c r="AY47" s="531"/>
      <c r="AZ47" s="531"/>
      <c r="BA47" s="531"/>
      <c r="BB47" s="531"/>
      <c r="BC47" s="531"/>
      <c r="BD47" s="531"/>
      <c r="BE47" s="531"/>
      <c r="BF47" s="531"/>
      <c r="BG47" s="531"/>
      <c r="BH47" s="531"/>
      <c r="BI47" s="531"/>
      <c r="BJ47" s="531"/>
      <c r="BK47" s="548"/>
      <c r="BL47" s="548"/>
      <c r="BM47" s="548"/>
      <c r="BN47" s="548"/>
      <c r="BO47" s="548"/>
      <c r="BP47" s="547"/>
      <c r="BQ47" s="547"/>
      <c r="BR47" s="547"/>
      <c r="BS47" s="547"/>
      <c r="BT47" s="547"/>
      <c r="BU47" s="547"/>
      <c r="BV47" s="547"/>
      <c r="BW47" s="547"/>
      <c r="BX47" s="547"/>
      <c r="BY47" s="547"/>
      <c r="BZ47" s="547"/>
      <c r="CA47" s="547"/>
      <c r="CB47" s="547"/>
      <c r="CC47" s="547"/>
      <c r="CD47" s="547"/>
      <c r="CE47" s="547"/>
      <c r="CF47" s="547"/>
      <c r="CG47" s="547"/>
      <c r="CH47" s="547"/>
      <c r="CI47" s="547"/>
      <c r="CJ47" s="547"/>
      <c r="CK47" s="547"/>
      <c r="CL47" s="547"/>
      <c r="CM47" s="531"/>
      <c r="CN47" s="531"/>
      <c r="CO47" s="531"/>
      <c r="CP47" s="531"/>
      <c r="CQ47" s="531"/>
      <c r="CR47" s="531"/>
      <c r="CS47" s="531"/>
      <c r="CT47" s="531"/>
      <c r="CU47" s="531"/>
      <c r="CV47" s="531"/>
      <c r="CW47" s="531"/>
      <c r="CX47" s="531"/>
      <c r="CY47" s="531"/>
      <c r="CZ47" s="531"/>
    </row>
    <row r="48" spans="1:104" ht="16.5" customHeight="1" thickBot="1">
      <c r="A48" s="2"/>
      <c r="B48" s="649"/>
      <c r="C48" s="650"/>
      <c r="D48" s="650"/>
      <c r="E48" s="650"/>
      <c r="F48" s="650"/>
      <c r="G48" s="650"/>
      <c r="H48" s="654"/>
      <c r="I48" s="655"/>
      <c r="J48" s="655"/>
      <c r="K48" s="655"/>
      <c r="L48" s="655"/>
      <c r="M48" s="655"/>
      <c r="N48" s="655"/>
      <c r="O48" s="655"/>
      <c r="P48" s="655"/>
      <c r="Q48" s="655"/>
      <c r="R48" s="655"/>
      <c r="S48" s="655"/>
      <c r="T48" s="655"/>
      <c r="U48" s="655"/>
      <c r="V48" s="655"/>
      <c r="W48" s="655"/>
      <c r="X48" s="655"/>
      <c r="Y48" s="655"/>
      <c r="Z48" s="655"/>
      <c r="AA48" s="655"/>
      <c r="AB48" s="655"/>
      <c r="AC48" s="656"/>
      <c r="AF48" s="497"/>
      <c r="AG48" s="498"/>
      <c r="AH48" s="498"/>
      <c r="AI48" s="498"/>
      <c r="AJ48" s="453"/>
      <c r="AK48" s="453"/>
      <c r="AL48" s="453"/>
      <c r="AM48" s="453"/>
      <c r="AN48" s="453"/>
      <c r="AO48" s="453"/>
      <c r="AP48" s="453"/>
      <c r="AQ48" s="453"/>
      <c r="AR48" s="453"/>
      <c r="AS48" s="453"/>
      <c r="AT48" s="453"/>
      <c r="AU48" s="522"/>
      <c r="AY48" s="531"/>
      <c r="AZ48" s="531"/>
      <c r="BA48" s="531"/>
      <c r="BB48" s="531"/>
      <c r="BC48" s="531"/>
      <c r="BD48" s="531"/>
      <c r="BE48" s="531"/>
      <c r="BF48" s="531"/>
      <c r="BG48" s="531"/>
      <c r="BH48" s="531"/>
      <c r="BI48" s="531"/>
      <c r="BJ48" s="531"/>
      <c r="BK48" s="549" t="s">
        <v>43</v>
      </c>
      <c r="BL48" s="549"/>
      <c r="BM48" s="549"/>
      <c r="BN48" s="549"/>
      <c r="BO48" s="549"/>
      <c r="BP48" s="537"/>
      <c r="BQ48" s="537"/>
      <c r="BR48" s="537"/>
      <c r="BS48" s="537"/>
      <c r="BT48" s="537"/>
      <c r="BU48" s="537"/>
      <c r="BV48" s="537"/>
      <c r="BW48" s="537"/>
      <c r="BX48" s="537"/>
      <c r="BY48" s="537"/>
      <c r="BZ48" s="537"/>
      <c r="CA48" s="537"/>
      <c r="CB48" s="537"/>
      <c r="CC48" s="537"/>
      <c r="CD48" s="537"/>
      <c r="CE48" s="537"/>
      <c r="CF48" s="537"/>
      <c r="CG48" s="537"/>
      <c r="CH48" s="537"/>
      <c r="CI48" s="537"/>
      <c r="CJ48" s="537"/>
      <c r="CK48" s="537"/>
      <c r="CL48" s="537"/>
      <c r="CM48" s="531"/>
      <c r="CN48" s="531"/>
      <c r="CO48" s="531"/>
      <c r="CP48" s="531"/>
      <c r="CQ48" s="531"/>
      <c r="CR48" s="531"/>
      <c r="CS48" s="531"/>
      <c r="CT48" s="531"/>
      <c r="CU48" s="531"/>
      <c r="CV48" s="531"/>
      <c r="CW48" s="531"/>
      <c r="CX48" s="531"/>
      <c r="CY48" s="531"/>
      <c r="CZ48" s="531"/>
    </row>
    <row r="49" spans="1:104" ht="16.5" customHeight="1">
      <c r="A49" s="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Y49" s="531"/>
      <c r="AZ49" s="531"/>
      <c r="BA49" s="531"/>
      <c r="BB49" s="531"/>
      <c r="BC49" s="531"/>
      <c r="BD49" s="531"/>
      <c r="BE49" s="531"/>
      <c r="BF49" s="531"/>
      <c r="BG49" s="531"/>
      <c r="BH49" s="531"/>
      <c r="BI49" s="531"/>
      <c r="BJ49" s="531"/>
      <c r="BK49" s="432"/>
      <c r="BL49" s="432"/>
      <c r="BM49" s="432"/>
      <c r="BN49" s="432"/>
      <c r="BO49" s="432"/>
      <c r="BP49" s="531"/>
      <c r="BQ49" s="531"/>
      <c r="BR49" s="531"/>
      <c r="BS49" s="531"/>
      <c r="BT49" s="531"/>
      <c r="BU49" s="531"/>
      <c r="BV49" s="531"/>
      <c r="BW49" s="531"/>
      <c r="BX49" s="531"/>
      <c r="BY49" s="531"/>
      <c r="BZ49" s="531"/>
      <c r="CA49" s="531"/>
      <c r="CB49" s="531"/>
      <c r="CC49" s="531"/>
      <c r="CD49" s="531"/>
      <c r="CE49" s="531"/>
      <c r="CF49" s="531"/>
      <c r="CG49" s="531"/>
      <c r="CH49" s="531"/>
      <c r="CI49" s="531"/>
      <c r="CJ49" s="531"/>
      <c r="CK49" s="531"/>
      <c r="CL49" s="531"/>
      <c r="CM49" s="531"/>
      <c r="CN49" s="531"/>
      <c r="CO49" s="531"/>
      <c r="CP49" s="531"/>
      <c r="CQ49" s="531"/>
      <c r="CR49" s="531"/>
      <c r="CS49" s="531"/>
      <c r="CT49" s="531"/>
      <c r="CU49" s="531"/>
      <c r="CV49" s="531"/>
      <c r="CW49" s="531"/>
      <c r="CX49" s="531"/>
      <c r="CY49" s="531"/>
      <c r="CZ49" s="531"/>
    </row>
    <row r="50" spans="1:2" ht="16.5" customHeight="1">
      <c r="A50" s="2"/>
      <c r="B50" s="3" t="s">
        <v>70</v>
      </c>
    </row>
    <row r="51" spans="1:104" ht="16.5" customHeight="1">
      <c r="A51" s="2"/>
      <c r="B51" s="645" t="s">
        <v>75</v>
      </c>
      <c r="C51" s="646"/>
      <c r="D51" s="646"/>
      <c r="E51" s="646"/>
      <c r="F51" s="646"/>
      <c r="G51" s="646"/>
      <c r="H51" s="646"/>
      <c r="I51" s="646"/>
      <c r="J51" s="646"/>
      <c r="K51" s="646"/>
      <c r="L51" s="646"/>
      <c r="M51" s="646"/>
      <c r="N51" s="646"/>
      <c r="O51" s="646"/>
      <c r="P51" s="646"/>
      <c r="Q51" s="646"/>
      <c r="R51" s="646"/>
      <c r="S51" s="646"/>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1"/>
      <c r="AY51" s="126"/>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27"/>
      <c r="CP51" s="127"/>
      <c r="CQ51" s="127"/>
      <c r="CR51" s="127"/>
      <c r="CS51" s="127"/>
      <c r="CT51" s="127"/>
      <c r="CU51" s="127"/>
      <c r="CV51" s="127"/>
      <c r="CW51" s="127"/>
      <c r="CX51" s="127"/>
      <c r="CY51" s="127"/>
      <c r="CZ51" s="128"/>
    </row>
    <row r="52" spans="1:104" ht="16.5" customHeight="1">
      <c r="A52" s="2"/>
      <c r="B52" s="22"/>
      <c r="C52" s="644" t="s">
        <v>81</v>
      </c>
      <c r="D52" s="644"/>
      <c r="E52" s="644"/>
      <c r="F52" s="644"/>
      <c r="G52" s="644"/>
      <c r="H52" s="644"/>
      <c r="I52" s="644"/>
      <c r="J52" s="644"/>
      <c r="K52" s="644"/>
      <c r="L52" s="644"/>
      <c r="M52" s="644"/>
      <c r="N52" s="644"/>
      <c r="O52" s="644"/>
      <c r="P52" s="644"/>
      <c r="Q52" s="644"/>
      <c r="R52" s="644"/>
      <c r="S52" s="644"/>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4"/>
      <c r="AY52" s="129"/>
      <c r="AZ52" s="130" t="s">
        <v>44</v>
      </c>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1"/>
    </row>
    <row r="53" spans="2:104" ht="16.5" customHeight="1">
      <c r="B53" s="22"/>
      <c r="C53" s="23"/>
      <c r="D53" s="515" t="s">
        <v>86</v>
      </c>
      <c r="E53" s="515"/>
      <c r="F53" s="515"/>
      <c r="G53" s="26" t="s">
        <v>85</v>
      </c>
      <c r="H53" s="550">
        <f>D43</f>
        <v>0</v>
      </c>
      <c r="I53" s="551"/>
      <c r="J53" s="552"/>
      <c r="K53" s="25" t="s">
        <v>84</v>
      </c>
      <c r="L53" s="25">
        <v>2</v>
      </c>
      <c r="M53" s="25" t="s">
        <v>84</v>
      </c>
      <c r="N53" s="557">
        <v>0.866</v>
      </c>
      <c r="O53" s="557"/>
      <c r="P53" s="25" t="s">
        <v>71</v>
      </c>
      <c r="Q53" s="550">
        <f>ROUND(H53*2*0.866,0)</f>
        <v>0</v>
      </c>
      <c r="R53" s="551"/>
      <c r="S53" s="552"/>
      <c r="T53" s="23"/>
      <c r="U53" s="23" t="s">
        <v>95</v>
      </c>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4"/>
      <c r="AY53" s="129"/>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1"/>
    </row>
    <row r="54" spans="2:104" ht="16.5" customHeight="1">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7"/>
      <c r="AK54" s="23"/>
      <c r="AL54" s="23"/>
      <c r="AM54" s="23"/>
      <c r="AN54" s="23"/>
      <c r="AO54" s="23"/>
      <c r="AP54" s="23"/>
      <c r="AQ54" s="23"/>
      <c r="AR54" s="23"/>
      <c r="AS54" s="23"/>
      <c r="AT54" s="23"/>
      <c r="AU54" s="24"/>
      <c r="AY54" s="129"/>
      <c r="AZ54" s="130"/>
      <c r="BA54" s="130"/>
      <c r="BB54" s="132"/>
      <c r="BC54" s="132"/>
      <c r="BD54" s="132"/>
      <c r="BE54" s="132"/>
      <c r="BF54" s="132"/>
      <c r="BG54" s="132"/>
      <c r="BH54" s="132"/>
      <c r="BI54" s="132"/>
      <c r="BJ54" s="132"/>
      <c r="BK54" s="132"/>
      <c r="BL54" s="132"/>
      <c r="BM54" s="132"/>
      <c r="BN54" s="132"/>
      <c r="BO54" s="132"/>
      <c r="BP54" s="132"/>
      <c r="BQ54" s="132"/>
      <c r="BR54" s="132"/>
      <c r="BS54" s="132"/>
      <c r="BT54" s="132"/>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1"/>
    </row>
    <row r="55" spans="2:104" ht="16.5" customHeight="1">
      <c r="B55" s="22"/>
      <c r="C55" s="644" t="s">
        <v>82</v>
      </c>
      <c r="D55" s="644"/>
      <c r="E55" s="644"/>
      <c r="F55" s="644"/>
      <c r="G55" s="644"/>
      <c r="H55" s="644"/>
      <c r="I55" s="644"/>
      <c r="J55" s="644"/>
      <c r="K55" s="644"/>
      <c r="L55" s="644"/>
      <c r="M55" s="644"/>
      <c r="N55" s="644"/>
      <c r="O55" s="644"/>
      <c r="P55" s="644"/>
      <c r="Q55" s="644"/>
      <c r="R55" s="644"/>
      <c r="S55" s="644"/>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4"/>
      <c r="AY55" s="129"/>
      <c r="AZ55" s="130"/>
      <c r="BA55" s="130"/>
      <c r="BB55" s="132"/>
      <c r="BC55" s="132"/>
      <c r="BD55" s="132"/>
      <c r="BE55" s="132"/>
      <c r="BF55" s="132"/>
      <c r="BG55" s="132"/>
      <c r="BH55" s="132"/>
      <c r="BI55" s="132"/>
      <c r="BJ55" s="132"/>
      <c r="BK55" s="132"/>
      <c r="BL55" s="132"/>
      <c r="BM55" s="132"/>
      <c r="BN55" s="132"/>
      <c r="BO55" s="132"/>
      <c r="BP55" s="132"/>
      <c r="BQ55" s="132"/>
      <c r="BR55" s="132"/>
      <c r="BS55" s="132"/>
      <c r="BT55" s="132"/>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1"/>
    </row>
    <row r="56" spans="2:104" ht="16.5" customHeight="1">
      <c r="B56" s="22"/>
      <c r="C56" s="23"/>
      <c r="D56" s="26" t="s">
        <v>96</v>
      </c>
      <c r="E56" s="26" t="s">
        <v>71</v>
      </c>
      <c r="F56" s="25" t="s">
        <v>85</v>
      </c>
      <c r="G56" s="550">
        <f>D43</f>
        <v>0</v>
      </c>
      <c r="H56" s="551"/>
      <c r="I56" s="552"/>
      <c r="J56" s="557" t="s">
        <v>79</v>
      </c>
      <c r="K56" s="557"/>
      <c r="L56" s="557"/>
      <c r="M56" s="557"/>
      <c r="N56" s="557"/>
      <c r="O56" s="557"/>
      <c r="P56" s="550">
        <f>N43</f>
        <v>0</v>
      </c>
      <c r="Q56" s="551"/>
      <c r="R56" s="552"/>
      <c r="S56" s="557" t="s">
        <v>78</v>
      </c>
      <c r="T56" s="557"/>
      <c r="U56" s="557"/>
      <c r="V56" s="557"/>
      <c r="W56" s="557"/>
      <c r="X56" s="550">
        <f>T43</f>
        <v>0</v>
      </c>
      <c r="Y56" s="551"/>
      <c r="Z56" s="552"/>
      <c r="AA56" s="26" t="s">
        <v>71</v>
      </c>
      <c r="AB56" s="550" t="e">
        <f>G56*P56/X56</f>
        <v>#DIV/0!</v>
      </c>
      <c r="AC56" s="551"/>
      <c r="AD56" s="552"/>
      <c r="AE56" s="23"/>
      <c r="AF56" s="23"/>
      <c r="AG56" s="23"/>
      <c r="AH56" s="23"/>
      <c r="AI56" s="23"/>
      <c r="AJ56" s="23"/>
      <c r="AK56" s="23"/>
      <c r="AL56" s="23"/>
      <c r="AM56" s="23"/>
      <c r="AN56" s="23"/>
      <c r="AO56" s="23"/>
      <c r="AP56" s="23"/>
      <c r="AQ56" s="23"/>
      <c r="AR56" s="23"/>
      <c r="AS56" s="23"/>
      <c r="AT56" s="23"/>
      <c r="AU56" s="24"/>
      <c r="AY56" s="129"/>
      <c r="AZ56" s="130"/>
      <c r="BA56" s="130"/>
      <c r="BB56" s="132"/>
      <c r="BC56" s="132"/>
      <c r="BD56" s="132"/>
      <c r="BE56" s="132"/>
      <c r="BF56" s="132"/>
      <c r="BG56" s="132"/>
      <c r="BH56" s="132"/>
      <c r="BI56" s="132"/>
      <c r="BJ56" s="132"/>
      <c r="BK56" s="132"/>
      <c r="BL56" s="132"/>
      <c r="BM56" s="132"/>
      <c r="BN56" s="132"/>
      <c r="BO56" s="132"/>
      <c r="BP56" s="132"/>
      <c r="BQ56" s="132"/>
      <c r="BR56" s="132"/>
      <c r="BS56" s="132"/>
      <c r="BT56" s="132"/>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1"/>
    </row>
    <row r="57" spans="2:104" ht="16.5" customHeight="1">
      <c r="B57" s="22"/>
      <c r="C57" s="23"/>
      <c r="D57" s="515" t="s">
        <v>86</v>
      </c>
      <c r="E57" s="515"/>
      <c r="F57" s="515"/>
      <c r="G57" s="26" t="s">
        <v>73</v>
      </c>
      <c r="H57" s="25" t="s">
        <v>85</v>
      </c>
      <c r="I57" s="550">
        <f>D43</f>
        <v>0</v>
      </c>
      <c r="J57" s="551"/>
      <c r="K57" s="552"/>
      <c r="L57" s="25" t="s">
        <v>84</v>
      </c>
      <c r="M57" s="25">
        <v>2</v>
      </c>
      <c r="N57" s="25" t="s">
        <v>74</v>
      </c>
      <c r="O57" s="25" t="s">
        <v>96</v>
      </c>
      <c r="P57" s="550" t="e">
        <f>AB56</f>
        <v>#DIV/0!</v>
      </c>
      <c r="Q57" s="551"/>
      <c r="R57" s="552"/>
      <c r="S57" s="25" t="s">
        <v>83</v>
      </c>
      <c r="T57" s="25" t="s">
        <v>84</v>
      </c>
      <c r="U57" s="557">
        <v>0.866</v>
      </c>
      <c r="V57" s="557"/>
      <c r="W57" s="25" t="s">
        <v>72</v>
      </c>
      <c r="X57" s="25" t="s">
        <v>96</v>
      </c>
      <c r="Y57" s="550" t="e">
        <f>AB56</f>
        <v>#DIV/0!</v>
      </c>
      <c r="Z57" s="551"/>
      <c r="AA57" s="552"/>
      <c r="AB57" s="25" t="s">
        <v>71</v>
      </c>
      <c r="AC57" s="550" t="e">
        <f>ROUND((I57*2-P57)*0.866+Y57,0)</f>
        <v>#DIV/0!</v>
      </c>
      <c r="AD57" s="551"/>
      <c r="AE57" s="552"/>
      <c r="AF57" s="23"/>
      <c r="AG57" s="23" t="s">
        <v>95</v>
      </c>
      <c r="AH57" s="23"/>
      <c r="AI57" s="23"/>
      <c r="AJ57" s="23"/>
      <c r="AK57" s="23"/>
      <c r="AL57" s="23"/>
      <c r="AM57" s="23"/>
      <c r="AN57" s="23"/>
      <c r="AO57" s="23"/>
      <c r="AP57" s="23"/>
      <c r="AQ57" s="23"/>
      <c r="AR57" s="23"/>
      <c r="AS57" s="23"/>
      <c r="AT57" s="23"/>
      <c r="AU57" s="24"/>
      <c r="AY57" s="129"/>
      <c r="AZ57" s="130"/>
      <c r="BA57" s="130"/>
      <c r="BB57" s="132"/>
      <c r="BC57" s="132"/>
      <c r="BD57" s="132"/>
      <c r="BE57" s="132"/>
      <c r="BF57" s="132"/>
      <c r="BG57" s="132"/>
      <c r="BH57" s="132"/>
      <c r="BI57" s="132"/>
      <c r="BJ57" s="132"/>
      <c r="BK57" s="132"/>
      <c r="BL57" s="132"/>
      <c r="BM57" s="132"/>
      <c r="BN57" s="132"/>
      <c r="BO57" s="132"/>
      <c r="BP57" s="132"/>
      <c r="BQ57" s="132"/>
      <c r="BR57" s="132"/>
      <c r="BS57" s="132"/>
      <c r="BT57" s="132"/>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1"/>
    </row>
    <row r="58" spans="2:104" ht="16.5" customHeight="1">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4"/>
      <c r="AY58" s="129"/>
      <c r="AZ58" s="130"/>
      <c r="BA58" s="130"/>
      <c r="BB58" s="132"/>
      <c r="BC58" s="132"/>
      <c r="BD58" s="132"/>
      <c r="BE58" s="132"/>
      <c r="BF58" s="132"/>
      <c r="BG58" s="132"/>
      <c r="BH58" s="132"/>
      <c r="BI58" s="132"/>
      <c r="BJ58" s="132"/>
      <c r="BK58" s="132"/>
      <c r="BL58" s="132"/>
      <c r="BM58" s="132"/>
      <c r="BN58" s="132"/>
      <c r="BO58" s="132"/>
      <c r="BP58" s="132"/>
      <c r="BQ58" s="132"/>
      <c r="BR58" s="132"/>
      <c r="BS58" s="132"/>
      <c r="BT58" s="132"/>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1"/>
    </row>
    <row r="59" spans="2:104" ht="16.5" customHeight="1">
      <c r="B59" s="647" t="s">
        <v>76</v>
      </c>
      <c r="C59" s="644"/>
      <c r="D59" s="644"/>
      <c r="E59" s="644"/>
      <c r="F59" s="644"/>
      <c r="G59" s="644"/>
      <c r="H59" s="644"/>
      <c r="I59" s="644"/>
      <c r="J59" s="644"/>
      <c r="K59" s="644"/>
      <c r="L59" s="644"/>
      <c r="M59" s="644"/>
      <c r="N59" s="644"/>
      <c r="O59" s="644"/>
      <c r="P59" s="644"/>
      <c r="Q59" s="644"/>
      <c r="R59" s="644"/>
      <c r="S59" s="644"/>
      <c r="T59" s="23"/>
      <c r="U59" s="23"/>
      <c r="V59" s="23"/>
      <c r="W59" s="23"/>
      <c r="X59" s="23"/>
      <c r="Y59" s="23"/>
      <c r="Z59" s="23"/>
      <c r="AA59" s="23"/>
      <c r="AB59" s="23"/>
      <c r="AC59" s="23"/>
      <c r="AD59" s="23"/>
      <c r="AE59" s="26"/>
      <c r="AF59" s="26"/>
      <c r="AG59" s="28"/>
      <c r="AH59" s="26"/>
      <c r="AI59" s="23"/>
      <c r="AJ59" s="23"/>
      <c r="AK59" s="23"/>
      <c r="AL59" s="26"/>
      <c r="AM59" s="26"/>
      <c r="AN59" s="610"/>
      <c r="AO59" s="610"/>
      <c r="AP59" s="26"/>
      <c r="AQ59" s="26"/>
      <c r="AR59" s="23"/>
      <c r="AS59" s="23"/>
      <c r="AT59" s="23"/>
      <c r="AU59" s="24"/>
      <c r="AY59" s="129"/>
      <c r="AZ59" s="130"/>
      <c r="BA59" s="130"/>
      <c r="BB59" s="132"/>
      <c r="BC59" s="132"/>
      <c r="BD59" s="132"/>
      <c r="BE59" s="132"/>
      <c r="BF59" s="132"/>
      <c r="BG59" s="132"/>
      <c r="BH59" s="132"/>
      <c r="BI59" s="132"/>
      <c r="BJ59" s="132"/>
      <c r="BK59" s="132"/>
      <c r="BL59" s="132"/>
      <c r="BM59" s="132"/>
      <c r="BN59" s="132"/>
      <c r="BO59" s="132"/>
      <c r="BP59" s="132"/>
      <c r="BQ59" s="132"/>
      <c r="BR59" s="132"/>
      <c r="BS59" s="132"/>
      <c r="BT59" s="132"/>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0"/>
      <c r="CY59" s="130"/>
      <c r="CZ59" s="131"/>
    </row>
    <row r="60" spans="2:104" ht="16.5" customHeight="1">
      <c r="B60" s="22"/>
      <c r="C60" s="23"/>
      <c r="D60" s="553" t="s">
        <v>98</v>
      </c>
      <c r="E60" s="553"/>
      <c r="F60" s="553"/>
      <c r="G60" s="26" t="s">
        <v>71</v>
      </c>
      <c r="H60" s="26" t="s">
        <v>85</v>
      </c>
      <c r="I60" s="550">
        <f>D43</f>
        <v>0</v>
      </c>
      <c r="J60" s="551"/>
      <c r="K60" s="552"/>
      <c r="L60" s="26" t="s">
        <v>74</v>
      </c>
      <c r="M60" s="26" t="s">
        <v>80</v>
      </c>
      <c r="N60" s="550">
        <f>D45</f>
        <v>0</v>
      </c>
      <c r="O60" s="551"/>
      <c r="P60" s="552"/>
      <c r="Q60" s="26" t="s">
        <v>71</v>
      </c>
      <c r="R60" s="554">
        <f>I60-N60</f>
        <v>0</v>
      </c>
      <c r="S60" s="555"/>
      <c r="T60" s="556"/>
      <c r="U60" s="28"/>
      <c r="V60" s="28"/>
      <c r="W60" s="26"/>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4"/>
      <c r="AY60" s="129"/>
      <c r="AZ60" s="130"/>
      <c r="BA60" s="130"/>
      <c r="BB60" s="132"/>
      <c r="BC60" s="132"/>
      <c r="BD60" s="132"/>
      <c r="BE60" s="132"/>
      <c r="BF60" s="132"/>
      <c r="BG60" s="132"/>
      <c r="BH60" s="132"/>
      <c r="BI60" s="132"/>
      <c r="BJ60" s="132"/>
      <c r="BK60" s="132"/>
      <c r="BL60" s="132"/>
      <c r="BM60" s="132"/>
      <c r="BN60" s="132"/>
      <c r="BO60" s="132"/>
      <c r="BP60" s="132"/>
      <c r="BQ60" s="132"/>
      <c r="BR60" s="132"/>
      <c r="BS60" s="132"/>
      <c r="BT60" s="132"/>
      <c r="BU60" s="130"/>
      <c r="BV60" s="130"/>
      <c r="BW60" s="130"/>
      <c r="BX60" s="130"/>
      <c r="BY60" s="130"/>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30"/>
      <c r="CW60" s="130"/>
      <c r="CX60" s="130"/>
      <c r="CY60" s="130"/>
      <c r="CZ60" s="131"/>
    </row>
    <row r="61" spans="2:104" ht="16.5" customHeight="1">
      <c r="B61" s="22"/>
      <c r="C61" s="23"/>
      <c r="D61" s="25" t="s">
        <v>97</v>
      </c>
      <c r="E61" s="25" t="s">
        <v>71</v>
      </c>
      <c r="F61" s="26" t="s">
        <v>73</v>
      </c>
      <c r="G61" s="26" t="s">
        <v>85</v>
      </c>
      <c r="H61" s="550">
        <f>D43</f>
        <v>0</v>
      </c>
      <c r="I61" s="551"/>
      <c r="J61" s="552"/>
      <c r="K61" s="25" t="s">
        <v>72</v>
      </c>
      <c r="L61" s="26" t="s">
        <v>80</v>
      </c>
      <c r="M61" s="550">
        <f>D45</f>
        <v>0</v>
      </c>
      <c r="N61" s="551"/>
      <c r="O61" s="552"/>
      <c r="P61" s="557" t="s">
        <v>77</v>
      </c>
      <c r="Q61" s="557"/>
      <c r="R61" s="557"/>
      <c r="S61" s="557"/>
      <c r="T61" s="557"/>
      <c r="U61" s="557"/>
      <c r="V61" s="550">
        <f>N43</f>
        <v>0</v>
      </c>
      <c r="W61" s="551"/>
      <c r="X61" s="552"/>
      <c r="Y61" s="557" t="s">
        <v>78</v>
      </c>
      <c r="Z61" s="557"/>
      <c r="AA61" s="557"/>
      <c r="AB61" s="557"/>
      <c r="AC61" s="557"/>
      <c r="AD61" s="550">
        <f>T43</f>
        <v>0</v>
      </c>
      <c r="AE61" s="551"/>
      <c r="AF61" s="552"/>
      <c r="AG61" s="26" t="s">
        <v>71</v>
      </c>
      <c r="AH61" s="550" t="e">
        <f>(H61+M61)*V61/AD61</f>
        <v>#DIV/0!</v>
      </c>
      <c r="AI61" s="551"/>
      <c r="AJ61" s="552"/>
      <c r="AK61" s="23"/>
      <c r="AL61" s="23"/>
      <c r="AM61" s="23"/>
      <c r="AN61" s="23"/>
      <c r="AO61" s="23"/>
      <c r="AP61" s="23"/>
      <c r="AQ61" s="23"/>
      <c r="AR61" s="23"/>
      <c r="AS61" s="23"/>
      <c r="AT61" s="23"/>
      <c r="AU61" s="24"/>
      <c r="AY61" s="129"/>
      <c r="AZ61" s="130"/>
      <c r="BA61" s="130"/>
      <c r="BB61" s="132"/>
      <c r="BC61" s="132"/>
      <c r="BD61" s="132"/>
      <c r="BE61" s="132"/>
      <c r="BF61" s="132"/>
      <c r="BG61" s="132"/>
      <c r="BH61" s="132"/>
      <c r="BI61" s="132"/>
      <c r="BJ61" s="132"/>
      <c r="BK61" s="132"/>
      <c r="BL61" s="132"/>
      <c r="BM61" s="132"/>
      <c r="BN61" s="132"/>
      <c r="BO61" s="132"/>
      <c r="BP61" s="132"/>
      <c r="BQ61" s="132"/>
      <c r="BR61" s="132"/>
      <c r="BS61" s="132"/>
      <c r="BT61" s="132"/>
      <c r="BU61" s="130"/>
      <c r="BV61" s="130"/>
      <c r="BW61" s="130"/>
      <c r="BX61" s="130"/>
      <c r="BY61" s="130"/>
      <c r="BZ61" s="130"/>
      <c r="CA61" s="130"/>
      <c r="CB61" s="130"/>
      <c r="CC61" s="130"/>
      <c r="CD61" s="130"/>
      <c r="CE61" s="130"/>
      <c r="CF61" s="130"/>
      <c r="CG61" s="130"/>
      <c r="CH61" s="130"/>
      <c r="CI61" s="130"/>
      <c r="CJ61" s="130"/>
      <c r="CK61" s="130"/>
      <c r="CL61" s="130"/>
      <c r="CM61" s="130"/>
      <c r="CN61" s="130"/>
      <c r="CO61" s="130"/>
      <c r="CP61" s="130"/>
      <c r="CQ61" s="130"/>
      <c r="CR61" s="130"/>
      <c r="CS61" s="130"/>
      <c r="CT61" s="130"/>
      <c r="CU61" s="130"/>
      <c r="CV61" s="130"/>
      <c r="CW61" s="130"/>
      <c r="CX61" s="130"/>
      <c r="CY61" s="130"/>
      <c r="CZ61" s="131"/>
    </row>
    <row r="62" spans="2:104" ht="16.5" customHeight="1">
      <c r="B62" s="22"/>
      <c r="C62" s="23"/>
      <c r="D62" s="23"/>
      <c r="E62" s="23"/>
      <c r="F62" s="23"/>
      <c r="G62" s="23"/>
      <c r="H62" s="23"/>
      <c r="I62" s="23"/>
      <c r="J62" s="23"/>
      <c r="K62" s="29"/>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4"/>
      <c r="AY62" s="129"/>
      <c r="AZ62" s="130"/>
      <c r="BA62" s="130"/>
      <c r="BB62" s="132"/>
      <c r="BC62" s="132"/>
      <c r="BD62" s="132"/>
      <c r="BE62" s="132"/>
      <c r="BF62" s="132"/>
      <c r="BG62" s="132"/>
      <c r="BH62" s="132"/>
      <c r="BI62" s="132"/>
      <c r="BJ62" s="132"/>
      <c r="BK62" s="132"/>
      <c r="BL62" s="132"/>
      <c r="BM62" s="132"/>
      <c r="BN62" s="132"/>
      <c r="BO62" s="132"/>
      <c r="BP62" s="132"/>
      <c r="BQ62" s="132"/>
      <c r="BR62" s="132"/>
      <c r="BS62" s="132"/>
      <c r="BT62" s="132"/>
      <c r="BU62" s="130"/>
      <c r="BV62" s="130"/>
      <c r="BW62" s="130"/>
      <c r="BX62" s="130"/>
      <c r="BY62" s="130"/>
      <c r="BZ62" s="130"/>
      <c r="CA62" s="130"/>
      <c r="CB62" s="130"/>
      <c r="CC62" s="130"/>
      <c r="CD62" s="130"/>
      <c r="CE62" s="130"/>
      <c r="CF62" s="130"/>
      <c r="CG62" s="130"/>
      <c r="CH62" s="130"/>
      <c r="CI62" s="130"/>
      <c r="CJ62" s="130"/>
      <c r="CK62" s="130"/>
      <c r="CL62" s="130"/>
      <c r="CM62" s="130"/>
      <c r="CN62" s="130"/>
      <c r="CO62" s="130"/>
      <c r="CP62" s="130"/>
      <c r="CQ62" s="130"/>
      <c r="CR62" s="130"/>
      <c r="CS62" s="130"/>
      <c r="CT62" s="130"/>
      <c r="CU62" s="130"/>
      <c r="CV62" s="130"/>
      <c r="CW62" s="130"/>
      <c r="CX62" s="130"/>
      <c r="CY62" s="130"/>
      <c r="CZ62" s="131"/>
    </row>
    <row r="63" spans="2:104" ht="16.5" customHeight="1">
      <c r="B63" s="22"/>
      <c r="C63" s="644" t="s">
        <v>199</v>
      </c>
      <c r="D63" s="644"/>
      <c r="E63" s="644"/>
      <c r="F63" s="644"/>
      <c r="G63" s="644"/>
      <c r="H63" s="644"/>
      <c r="I63" s="644"/>
      <c r="J63" s="644"/>
      <c r="K63" s="644"/>
      <c r="L63" s="644"/>
      <c r="M63" s="644"/>
      <c r="N63" s="644"/>
      <c r="O63" s="644"/>
      <c r="P63" s="644"/>
      <c r="Q63" s="644"/>
      <c r="R63" s="644"/>
      <c r="S63" s="644"/>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4"/>
      <c r="AY63" s="129"/>
      <c r="AZ63" s="130"/>
      <c r="BA63" s="130"/>
      <c r="BB63" s="130"/>
      <c r="BC63" s="130"/>
      <c r="BD63" s="130"/>
      <c r="BE63" s="130"/>
      <c r="BF63" s="130"/>
      <c r="BG63" s="130"/>
      <c r="BH63" s="130"/>
      <c r="BI63" s="130"/>
      <c r="BJ63" s="130"/>
      <c r="BK63" s="130"/>
      <c r="BL63" s="130"/>
      <c r="BM63" s="130"/>
      <c r="BN63" s="130"/>
      <c r="BO63" s="130"/>
      <c r="BP63" s="130"/>
      <c r="BQ63" s="130"/>
      <c r="BR63" s="130"/>
      <c r="BS63" s="130"/>
      <c r="BT63" s="130"/>
      <c r="BU63" s="130"/>
      <c r="BV63" s="130"/>
      <c r="BW63" s="130"/>
      <c r="BX63" s="130"/>
      <c r="BY63" s="130"/>
      <c r="BZ63" s="130"/>
      <c r="CA63" s="130"/>
      <c r="CB63" s="130"/>
      <c r="CC63" s="130"/>
      <c r="CD63" s="130"/>
      <c r="CE63" s="130"/>
      <c r="CF63" s="130"/>
      <c r="CG63" s="130"/>
      <c r="CH63" s="130"/>
      <c r="CI63" s="130"/>
      <c r="CJ63" s="130"/>
      <c r="CK63" s="130"/>
      <c r="CL63" s="130"/>
      <c r="CM63" s="130"/>
      <c r="CN63" s="130"/>
      <c r="CO63" s="130"/>
      <c r="CP63" s="130"/>
      <c r="CQ63" s="130"/>
      <c r="CR63" s="130"/>
      <c r="CS63" s="130"/>
      <c r="CT63" s="130"/>
      <c r="CU63" s="130"/>
      <c r="CV63" s="130"/>
      <c r="CW63" s="130"/>
      <c r="CX63" s="130"/>
      <c r="CY63" s="130"/>
      <c r="CZ63" s="131"/>
    </row>
    <row r="64" spans="2:104" ht="16.5" customHeight="1">
      <c r="B64" s="22"/>
      <c r="C64" s="23"/>
      <c r="D64" s="515" t="s">
        <v>86</v>
      </c>
      <c r="E64" s="515"/>
      <c r="F64" s="515"/>
      <c r="G64" s="25" t="s">
        <v>73</v>
      </c>
      <c r="H64" s="33" t="s">
        <v>85</v>
      </c>
      <c r="I64" s="550">
        <f>D43</f>
        <v>0</v>
      </c>
      <c r="J64" s="551"/>
      <c r="K64" s="552"/>
      <c r="L64" s="25" t="s">
        <v>74</v>
      </c>
      <c r="M64" s="33" t="s">
        <v>80</v>
      </c>
      <c r="N64" s="550">
        <f>D45</f>
        <v>0</v>
      </c>
      <c r="O64" s="551"/>
      <c r="P64" s="552"/>
      <c r="Q64" s="25" t="s">
        <v>83</v>
      </c>
      <c r="R64" s="26" t="s">
        <v>72</v>
      </c>
      <c r="S64" s="25" t="s">
        <v>73</v>
      </c>
      <c r="T64" s="33" t="s">
        <v>80</v>
      </c>
      <c r="U64" s="550">
        <f>D45</f>
        <v>0</v>
      </c>
      <c r="V64" s="551"/>
      <c r="W64" s="552"/>
      <c r="X64" s="25" t="s">
        <v>84</v>
      </c>
      <c r="Y64" s="25">
        <v>2</v>
      </c>
      <c r="Z64" s="25" t="s">
        <v>84</v>
      </c>
      <c r="AA64" s="557">
        <v>0.866</v>
      </c>
      <c r="AB64" s="557"/>
      <c r="AC64" s="25" t="s">
        <v>83</v>
      </c>
      <c r="AD64" s="25" t="s">
        <v>71</v>
      </c>
      <c r="AE64" s="550">
        <f>ROUND((I64-N64)+(U64*2*0.866),0)</f>
        <v>0</v>
      </c>
      <c r="AF64" s="551"/>
      <c r="AG64" s="552"/>
      <c r="AH64" s="23"/>
      <c r="AI64" s="23" t="s">
        <v>95</v>
      </c>
      <c r="AJ64" s="23"/>
      <c r="AK64" s="23"/>
      <c r="AL64" s="23"/>
      <c r="AM64" s="23"/>
      <c r="AN64" s="23"/>
      <c r="AO64" s="23"/>
      <c r="AP64" s="23"/>
      <c r="AQ64" s="23"/>
      <c r="AR64" s="23"/>
      <c r="AS64" s="23"/>
      <c r="AT64" s="23"/>
      <c r="AU64" s="24"/>
      <c r="AY64" s="129"/>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1"/>
    </row>
    <row r="65" spans="2:104" ht="16.5" customHeight="1">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4"/>
      <c r="AY65" s="129"/>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1"/>
    </row>
    <row r="66" spans="2:104" ht="16.5" customHeight="1">
      <c r="B66" s="22"/>
      <c r="C66" s="644" t="s">
        <v>200</v>
      </c>
      <c r="D66" s="644"/>
      <c r="E66" s="644"/>
      <c r="F66" s="644"/>
      <c r="G66" s="644"/>
      <c r="H66" s="644"/>
      <c r="I66" s="644"/>
      <c r="J66" s="644"/>
      <c r="K66" s="644"/>
      <c r="L66" s="644"/>
      <c r="M66" s="644"/>
      <c r="N66" s="644"/>
      <c r="O66" s="644"/>
      <c r="P66" s="644"/>
      <c r="Q66" s="644"/>
      <c r="R66" s="644"/>
      <c r="S66" s="644"/>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4"/>
      <c r="AY66" s="129"/>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1"/>
    </row>
    <row r="67" spans="2:104" ht="16.5" customHeight="1">
      <c r="B67" s="22"/>
      <c r="C67" s="23"/>
      <c r="D67" s="515" t="s">
        <v>86</v>
      </c>
      <c r="E67" s="515"/>
      <c r="F67" s="515"/>
      <c r="G67" s="25" t="s">
        <v>73</v>
      </c>
      <c r="H67" s="25" t="s">
        <v>85</v>
      </c>
      <c r="I67" s="550">
        <f>D43</f>
        <v>0</v>
      </c>
      <c r="J67" s="551"/>
      <c r="K67" s="552"/>
      <c r="L67" s="25" t="s">
        <v>72</v>
      </c>
      <c r="M67" s="25" t="s">
        <v>80</v>
      </c>
      <c r="N67" s="550">
        <f>D45</f>
        <v>0</v>
      </c>
      <c r="O67" s="551"/>
      <c r="P67" s="552"/>
      <c r="Q67" s="29" t="s">
        <v>74</v>
      </c>
      <c r="R67" s="25" t="s">
        <v>97</v>
      </c>
      <c r="S67" s="550" t="e">
        <f>AH61</f>
        <v>#DIV/0!</v>
      </c>
      <c r="T67" s="551"/>
      <c r="U67" s="552"/>
      <c r="V67" s="25" t="s">
        <v>83</v>
      </c>
      <c r="W67" s="25" t="s">
        <v>84</v>
      </c>
      <c r="X67" s="557">
        <v>0.866</v>
      </c>
      <c r="Y67" s="557"/>
      <c r="Z67" s="25" t="s">
        <v>72</v>
      </c>
      <c r="AA67" s="25" t="s">
        <v>97</v>
      </c>
      <c r="AB67" s="550" t="e">
        <f>AH61</f>
        <v>#DIV/0!</v>
      </c>
      <c r="AC67" s="551"/>
      <c r="AD67" s="552"/>
      <c r="AE67" s="25" t="s">
        <v>71</v>
      </c>
      <c r="AF67" s="550" t="e">
        <f>ROUND((I67+N67-S67)*0.866+AB67,0)</f>
        <v>#DIV/0!</v>
      </c>
      <c r="AG67" s="551"/>
      <c r="AH67" s="552"/>
      <c r="AI67" s="23"/>
      <c r="AJ67" s="23" t="s">
        <v>95</v>
      </c>
      <c r="AK67" s="23"/>
      <c r="AL67" s="23"/>
      <c r="AM67" s="23"/>
      <c r="AN67" s="23"/>
      <c r="AO67" s="23"/>
      <c r="AP67" s="23"/>
      <c r="AQ67" s="23"/>
      <c r="AR67" s="23"/>
      <c r="AS67" s="23"/>
      <c r="AT67" s="23"/>
      <c r="AU67" s="24"/>
      <c r="AY67" s="129"/>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0"/>
      <c r="CY67" s="130"/>
      <c r="CZ67" s="131"/>
    </row>
    <row r="68" spans="2:104" ht="16.5" customHeight="1">
      <c r="B68" s="30"/>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2"/>
      <c r="AY68" s="133"/>
      <c r="AZ68" s="134"/>
      <c r="BA68" s="134"/>
      <c r="BB68" s="134"/>
      <c r="BC68" s="134"/>
      <c r="BD68" s="134"/>
      <c r="BE68" s="134"/>
      <c r="BF68" s="134"/>
      <c r="BG68" s="134"/>
      <c r="BH68" s="134"/>
      <c r="BI68" s="134"/>
      <c r="BJ68" s="134"/>
      <c r="BK68" s="134"/>
      <c r="BL68" s="134"/>
      <c r="BM68" s="134"/>
      <c r="BN68" s="134"/>
      <c r="BO68" s="134"/>
      <c r="BP68" s="134"/>
      <c r="BQ68" s="134"/>
      <c r="BR68" s="134"/>
      <c r="BS68" s="134"/>
      <c r="BT68" s="134"/>
      <c r="BU68" s="134"/>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5"/>
    </row>
    <row r="69" ht="13.5" customHeight="1">
      <c r="A69" s="3" t="s">
        <v>45</v>
      </c>
    </row>
  </sheetData>
  <sheetProtection sheet="1" formatCells="0" selectLockedCells="1"/>
  <mergeCells count="383">
    <mergeCell ref="B37:Z38"/>
    <mergeCell ref="M61:O61"/>
    <mergeCell ref="Q53:S53"/>
    <mergeCell ref="H53:J53"/>
    <mergeCell ref="J56:O56"/>
    <mergeCell ref="S56:W56"/>
    <mergeCell ref="P57:R57"/>
    <mergeCell ref="C55:S55"/>
    <mergeCell ref="B47:G48"/>
    <mergeCell ref="H47:AC48"/>
    <mergeCell ref="C66:S66"/>
    <mergeCell ref="C63:S63"/>
    <mergeCell ref="I60:K60"/>
    <mergeCell ref="AY33:BF35"/>
    <mergeCell ref="AY30:BF32"/>
    <mergeCell ref="AY27:BF29"/>
    <mergeCell ref="B45:C46"/>
    <mergeCell ref="B43:C44"/>
    <mergeCell ref="B59:S59"/>
    <mergeCell ref="V61:X61"/>
    <mergeCell ref="K26:L26"/>
    <mergeCell ref="M26:Q26"/>
    <mergeCell ref="R26:V26"/>
    <mergeCell ref="C52:S52"/>
    <mergeCell ref="B51:S51"/>
    <mergeCell ref="R29:V29"/>
    <mergeCell ref="R30:V30"/>
    <mergeCell ref="R31:V31"/>
    <mergeCell ref="R32:V32"/>
    <mergeCell ref="M30:Q30"/>
    <mergeCell ref="AY21:BF23"/>
    <mergeCell ref="B27:J27"/>
    <mergeCell ref="K27:L27"/>
    <mergeCell ref="M27:Q27"/>
    <mergeCell ref="R27:V27"/>
    <mergeCell ref="AY24:BF26"/>
    <mergeCell ref="W27:AA27"/>
    <mergeCell ref="AL27:AP27"/>
    <mergeCell ref="K25:L25"/>
    <mergeCell ref="M25:Q25"/>
    <mergeCell ref="CR30:CW32"/>
    <mergeCell ref="CX30:CZ32"/>
    <mergeCell ref="BG33:BK35"/>
    <mergeCell ref="BL33:BQ35"/>
    <mergeCell ref="BR33:BV35"/>
    <mergeCell ref="BW33:CA35"/>
    <mergeCell ref="CB33:CF35"/>
    <mergeCell ref="CG33:CK35"/>
    <mergeCell ref="CL33:CQ35"/>
    <mergeCell ref="CX33:CZ35"/>
    <mergeCell ref="CL27:CQ29"/>
    <mergeCell ref="CR27:CW29"/>
    <mergeCell ref="CX27:CZ29"/>
    <mergeCell ref="BG30:BK32"/>
    <mergeCell ref="BL30:BQ32"/>
    <mergeCell ref="BR30:BV32"/>
    <mergeCell ref="BW30:CA32"/>
    <mergeCell ref="CB30:CF32"/>
    <mergeCell ref="CG30:CK32"/>
    <mergeCell ref="CL30:CQ32"/>
    <mergeCell ref="BG27:BK29"/>
    <mergeCell ref="BL27:BQ29"/>
    <mergeCell ref="BR27:BV29"/>
    <mergeCell ref="BW27:CA29"/>
    <mergeCell ref="CB27:CF29"/>
    <mergeCell ref="CG27:CK29"/>
    <mergeCell ref="CX21:CZ23"/>
    <mergeCell ref="BG24:BK26"/>
    <mergeCell ref="BL24:BQ26"/>
    <mergeCell ref="BR24:BV26"/>
    <mergeCell ref="BW24:CA26"/>
    <mergeCell ref="CB24:CF26"/>
    <mergeCell ref="CG24:CK26"/>
    <mergeCell ref="CL24:CQ26"/>
    <mergeCell ref="CR24:CW26"/>
    <mergeCell ref="CX24:CZ26"/>
    <mergeCell ref="CX15:CZ17"/>
    <mergeCell ref="BG18:BK20"/>
    <mergeCell ref="AY18:BF20"/>
    <mergeCell ref="BG21:BK23"/>
    <mergeCell ref="BL21:BQ23"/>
    <mergeCell ref="BR21:BV23"/>
    <mergeCell ref="BW21:CA23"/>
    <mergeCell ref="CG21:CK23"/>
    <mergeCell ref="CL21:CQ23"/>
    <mergeCell ref="CR21:CW23"/>
    <mergeCell ref="CX18:CZ20"/>
    <mergeCell ref="CR18:CW20"/>
    <mergeCell ref="CL18:CQ20"/>
    <mergeCell ref="CG18:CK20"/>
    <mergeCell ref="CB18:CF20"/>
    <mergeCell ref="BW18:CA20"/>
    <mergeCell ref="CR15:CW17"/>
    <mergeCell ref="CL15:CQ17"/>
    <mergeCell ref="CG15:CK17"/>
    <mergeCell ref="CB15:CF17"/>
    <mergeCell ref="BW15:CA17"/>
    <mergeCell ref="AQ26:AU26"/>
    <mergeCell ref="AQ19:AU19"/>
    <mergeCell ref="AQ20:AU20"/>
    <mergeCell ref="BG15:BK17"/>
    <mergeCell ref="AY15:BF17"/>
    <mergeCell ref="R25:V25"/>
    <mergeCell ref="W25:AA25"/>
    <mergeCell ref="AB25:AF25"/>
    <mergeCell ref="AG25:AK25"/>
    <mergeCell ref="K24:L24"/>
    <mergeCell ref="M24:Q24"/>
    <mergeCell ref="R24:V24"/>
    <mergeCell ref="W24:AA24"/>
    <mergeCell ref="AB24:AF24"/>
    <mergeCell ref="K23:L23"/>
    <mergeCell ref="M23:Q23"/>
    <mergeCell ref="R23:V23"/>
    <mergeCell ref="W23:AA23"/>
    <mergeCell ref="AB23:AF23"/>
    <mergeCell ref="AG23:AK23"/>
    <mergeCell ref="CX36:CZ37"/>
    <mergeCell ref="CL36:CQ37"/>
    <mergeCell ref="CM46:CZ49"/>
    <mergeCell ref="CF40:CL41"/>
    <mergeCell ref="CL11:CQ14"/>
    <mergeCell ref="BW11:CA14"/>
    <mergeCell ref="CB21:CF23"/>
    <mergeCell ref="CB11:CK12"/>
    <mergeCell ref="CB13:CF14"/>
    <mergeCell ref="CG13:CK14"/>
    <mergeCell ref="AQ17:AU17"/>
    <mergeCell ref="AL25:AP25"/>
    <mergeCell ref="AG26:AK26"/>
    <mergeCell ref="BR15:BV17"/>
    <mergeCell ref="BL15:BQ17"/>
    <mergeCell ref="BL18:BQ20"/>
    <mergeCell ref="AQ15:AU15"/>
    <mergeCell ref="AQ16:AU16"/>
    <mergeCell ref="AQ18:AU18"/>
    <mergeCell ref="BR18:BV20"/>
    <mergeCell ref="AL16:AP16"/>
    <mergeCell ref="X56:Z56"/>
    <mergeCell ref="AG15:AK15"/>
    <mergeCell ref="AB15:AF15"/>
    <mergeCell ref="AB16:AF16"/>
    <mergeCell ref="AL17:AP17"/>
    <mergeCell ref="AL18:AP18"/>
    <mergeCell ref="AL23:AP23"/>
    <mergeCell ref="AL26:AP26"/>
    <mergeCell ref="AL24:AP24"/>
    <mergeCell ref="N67:P67"/>
    <mergeCell ref="AQ34:AU35"/>
    <mergeCell ref="AL34:AP35"/>
    <mergeCell ref="P61:U61"/>
    <mergeCell ref="P56:R56"/>
    <mergeCell ref="H61:J61"/>
    <mergeCell ref="Y61:AC61"/>
    <mergeCell ref="G56:I56"/>
    <mergeCell ref="AH61:AJ61"/>
    <mergeCell ref="AN59:AO59"/>
    <mergeCell ref="CR11:CW14"/>
    <mergeCell ref="I57:K57"/>
    <mergeCell ref="AL28:AP28"/>
    <mergeCell ref="AL29:AP29"/>
    <mergeCell ref="AL30:AP30"/>
    <mergeCell ref="AL31:AP31"/>
    <mergeCell ref="AL33:AP33"/>
    <mergeCell ref="W15:AA15"/>
    <mergeCell ref="W16:AA16"/>
    <mergeCell ref="AL15:AP15"/>
    <mergeCell ref="AG27:AK27"/>
    <mergeCell ref="AB30:AF30"/>
    <mergeCell ref="AQ21:AU21"/>
    <mergeCell ref="AQ22:AU22"/>
    <mergeCell ref="AQ28:AU28"/>
    <mergeCell ref="AQ29:AU29"/>
    <mergeCell ref="AQ30:AU30"/>
    <mergeCell ref="AQ25:AU25"/>
    <mergeCell ref="AQ23:AU23"/>
    <mergeCell ref="AG28:AK28"/>
    <mergeCell ref="CR36:CW37"/>
    <mergeCell ref="BK48:BO49"/>
    <mergeCell ref="BK46:BO47"/>
    <mergeCell ref="AC57:AE57"/>
    <mergeCell ref="CR33:CW35"/>
    <mergeCell ref="AB56:AD56"/>
    <mergeCell ref="CF46:CL47"/>
    <mergeCell ref="AQ33:AU33"/>
    <mergeCell ref="BY46:CE47"/>
    <mergeCell ref="BY48:CE49"/>
    <mergeCell ref="AB29:AF29"/>
    <mergeCell ref="AG29:AK29"/>
    <mergeCell ref="AG24:AK24"/>
    <mergeCell ref="AB67:AD67"/>
    <mergeCell ref="AF67:AH67"/>
    <mergeCell ref="AG30:AK30"/>
    <mergeCell ref="AB31:AF31"/>
    <mergeCell ref="AG31:AK31"/>
    <mergeCell ref="AB26:AF26"/>
    <mergeCell ref="AJ46:AM46"/>
    <mergeCell ref="AB21:AF21"/>
    <mergeCell ref="W28:AA28"/>
    <mergeCell ref="W29:AA29"/>
    <mergeCell ref="W30:AA30"/>
    <mergeCell ref="W31:AA31"/>
    <mergeCell ref="W32:AA32"/>
    <mergeCell ref="W26:AA26"/>
    <mergeCell ref="AB28:AF28"/>
    <mergeCell ref="AB27:AF27"/>
    <mergeCell ref="AB22:AF22"/>
    <mergeCell ref="M21:Q21"/>
    <mergeCell ref="M20:Q20"/>
    <mergeCell ref="AG22:AK22"/>
    <mergeCell ref="AG16:AK16"/>
    <mergeCell ref="AB17:AF17"/>
    <mergeCell ref="AG17:AK17"/>
    <mergeCell ref="AB18:AF18"/>
    <mergeCell ref="AB19:AF19"/>
    <mergeCell ref="AG19:AK19"/>
    <mergeCell ref="AB20:AF20"/>
    <mergeCell ref="AG20:AK20"/>
    <mergeCell ref="W20:AA20"/>
    <mergeCell ref="W17:AA17"/>
    <mergeCell ref="W19:AA19"/>
    <mergeCell ref="W18:AA18"/>
    <mergeCell ref="AG18:AK18"/>
    <mergeCell ref="R22:V22"/>
    <mergeCell ref="R28:V28"/>
    <mergeCell ref="M22:Q22"/>
    <mergeCell ref="R15:V15"/>
    <mergeCell ref="AL19:AP19"/>
    <mergeCell ref="AL20:AP20"/>
    <mergeCell ref="AL21:AP21"/>
    <mergeCell ref="AL22:AP22"/>
    <mergeCell ref="W21:AA21"/>
    <mergeCell ref="W22:AA22"/>
    <mergeCell ref="R16:V16"/>
    <mergeCell ref="R17:V17"/>
    <mergeCell ref="R18:V18"/>
    <mergeCell ref="R19:V19"/>
    <mergeCell ref="R20:V20"/>
    <mergeCell ref="R21:V21"/>
    <mergeCell ref="K29:L29"/>
    <mergeCell ref="K30:L30"/>
    <mergeCell ref="K31:L31"/>
    <mergeCell ref="K21:L21"/>
    <mergeCell ref="M15:Q15"/>
    <mergeCell ref="M16:Q16"/>
    <mergeCell ref="M17:Q17"/>
    <mergeCell ref="M18:Q18"/>
    <mergeCell ref="M19:Q19"/>
    <mergeCell ref="M31:Q31"/>
    <mergeCell ref="M28:Q28"/>
    <mergeCell ref="M29:Q29"/>
    <mergeCell ref="K15:L15"/>
    <mergeCell ref="K16:L16"/>
    <mergeCell ref="K17:L17"/>
    <mergeCell ref="K18:L18"/>
    <mergeCell ref="K19:L19"/>
    <mergeCell ref="K20:L20"/>
    <mergeCell ref="K22:L22"/>
    <mergeCell ref="K28:L28"/>
    <mergeCell ref="B22:J22"/>
    <mergeCell ref="B28:J28"/>
    <mergeCell ref="B29:J29"/>
    <mergeCell ref="B30:J30"/>
    <mergeCell ref="B31:J31"/>
    <mergeCell ref="B23:J23"/>
    <mergeCell ref="B25:J25"/>
    <mergeCell ref="B24:J24"/>
    <mergeCell ref="B26:J26"/>
    <mergeCell ref="B16:J16"/>
    <mergeCell ref="B17:J17"/>
    <mergeCell ref="B18:J18"/>
    <mergeCell ref="B19:J19"/>
    <mergeCell ref="B20:J20"/>
    <mergeCell ref="B21:J21"/>
    <mergeCell ref="B11:J14"/>
    <mergeCell ref="K11:L14"/>
    <mergeCell ref="M11:Q14"/>
    <mergeCell ref="R11:V14"/>
    <mergeCell ref="W11:AA14"/>
    <mergeCell ref="B34:J35"/>
    <mergeCell ref="B15:J15"/>
    <mergeCell ref="B32:J32"/>
    <mergeCell ref="K32:L32"/>
    <mergeCell ref="M32:Q32"/>
    <mergeCell ref="CX11:CZ14"/>
    <mergeCell ref="AB13:AF14"/>
    <mergeCell ref="AG13:AK14"/>
    <mergeCell ref="BR11:BV14"/>
    <mergeCell ref="AB11:AK12"/>
    <mergeCell ref="AY36:BF37"/>
    <mergeCell ref="BG36:CK37"/>
    <mergeCell ref="AY11:BF14"/>
    <mergeCell ref="BG11:BK14"/>
    <mergeCell ref="AG21:AK21"/>
    <mergeCell ref="CF48:CL49"/>
    <mergeCell ref="AL11:AU12"/>
    <mergeCell ref="AL13:AP14"/>
    <mergeCell ref="AQ13:AU14"/>
    <mergeCell ref="BL11:BQ14"/>
    <mergeCell ref="AQ31:AU31"/>
    <mergeCell ref="AQ24:AU24"/>
    <mergeCell ref="AQ27:AU27"/>
    <mergeCell ref="BP48:BX49"/>
    <mergeCell ref="BP46:BX47"/>
    <mergeCell ref="S67:U67"/>
    <mergeCell ref="D67:F67"/>
    <mergeCell ref="AY46:BJ49"/>
    <mergeCell ref="X67:Y67"/>
    <mergeCell ref="AA64:AB64"/>
    <mergeCell ref="U57:V57"/>
    <mergeCell ref="N53:O53"/>
    <mergeCell ref="D53:F53"/>
    <mergeCell ref="I67:K67"/>
    <mergeCell ref="I64:K64"/>
    <mergeCell ref="U64:W64"/>
    <mergeCell ref="AE64:AG64"/>
    <mergeCell ref="AD61:AF61"/>
    <mergeCell ref="D60:F60"/>
    <mergeCell ref="D57:F57"/>
    <mergeCell ref="D64:F64"/>
    <mergeCell ref="N64:P64"/>
    <mergeCell ref="Y57:AA57"/>
    <mergeCell ref="R60:T60"/>
    <mergeCell ref="N60:P60"/>
    <mergeCell ref="CF44:CL45"/>
    <mergeCell ref="CM42:CZ45"/>
    <mergeCell ref="CM40:CZ41"/>
    <mergeCell ref="BP42:BX43"/>
    <mergeCell ref="BK42:BO43"/>
    <mergeCell ref="CF42:CL43"/>
    <mergeCell ref="BY42:CE43"/>
    <mergeCell ref="BY40:CE41"/>
    <mergeCell ref="BK44:BO45"/>
    <mergeCell ref="BP44:BX45"/>
    <mergeCell ref="BY44:CE45"/>
    <mergeCell ref="AG32:AK32"/>
    <mergeCell ref="AL32:AP32"/>
    <mergeCell ref="AQ32:AU32"/>
    <mergeCell ref="K34:AK35"/>
    <mergeCell ref="BP40:BX41"/>
    <mergeCell ref="AY40:BO41"/>
    <mergeCell ref="K33:L33"/>
    <mergeCell ref="M33:Q33"/>
    <mergeCell ref="AN42:AQ43"/>
    <mergeCell ref="B33:J33"/>
    <mergeCell ref="AQ36:AU37"/>
    <mergeCell ref="AL36:AP37"/>
    <mergeCell ref="AB32:AF32"/>
    <mergeCell ref="AY42:BJ45"/>
    <mergeCell ref="AG33:AK33"/>
    <mergeCell ref="AB33:AF33"/>
    <mergeCell ref="W33:AA33"/>
    <mergeCell ref="R33:V33"/>
    <mergeCell ref="AB36:AK37"/>
    <mergeCell ref="AR47:AU47"/>
    <mergeCell ref="AN45:AQ45"/>
    <mergeCell ref="AN48:AQ48"/>
    <mergeCell ref="AR44:AU44"/>
    <mergeCell ref="AR45:AU45"/>
    <mergeCell ref="AR48:AU48"/>
    <mergeCell ref="AN40:AU41"/>
    <mergeCell ref="AJ40:AM43"/>
    <mergeCell ref="AR42:AU43"/>
    <mergeCell ref="AJ44:AM44"/>
    <mergeCell ref="AJ45:AM45"/>
    <mergeCell ref="AR46:AU46"/>
    <mergeCell ref="Z43:AC46"/>
    <mergeCell ref="T43:Y46"/>
    <mergeCell ref="AJ47:AM47"/>
    <mergeCell ref="AJ48:AM48"/>
    <mergeCell ref="AN44:AQ44"/>
    <mergeCell ref="AN46:AQ46"/>
    <mergeCell ref="AN47:AQ47"/>
    <mergeCell ref="N43:S46"/>
    <mergeCell ref="H43:M46"/>
    <mergeCell ref="AF40:AI48"/>
    <mergeCell ref="B40:G42"/>
    <mergeCell ref="H40:M42"/>
    <mergeCell ref="N40:S42"/>
    <mergeCell ref="T40:Y42"/>
    <mergeCell ref="Z40:AC42"/>
    <mergeCell ref="D45:G46"/>
    <mergeCell ref="D43:G44"/>
  </mergeCells>
  <conditionalFormatting sqref="K34:AK35 AA38:AK38 AA37 K36:AB36">
    <cfRule type="containsText" priority="191" dxfId="113" operator="containsText" text="励磁突入電流">
      <formula>NOT(ISERROR(SEARCH("励磁突入電流",K34)))</formula>
    </cfRule>
  </conditionalFormatting>
  <conditionalFormatting sqref="I64 N64 U64 AE64 AF67 AB67 S67 N67 I67 H61 I60 R60 V61 AD61 AH61 N60 M61">
    <cfRule type="expression" priority="187" dxfId="114">
      <formula>$D$43=$D$45</formula>
    </cfRule>
  </conditionalFormatting>
  <conditionalFormatting sqref="B51:S51">
    <cfRule type="expression" priority="186" dxfId="115">
      <formula>AND($D$43&lt;&gt;"",$D$45&lt;&gt;"",$D$43=$D$45)</formula>
    </cfRule>
  </conditionalFormatting>
  <conditionalFormatting sqref="AB56:AD56 AC57:AE57 Y57:AA57 X56:Z56 P56:R57 I57:K57 G56:I56 H53:J53 Q53:S53">
    <cfRule type="expression" priority="183" dxfId="114">
      <formula>$D$43&lt;&gt;$D$45</formula>
    </cfRule>
  </conditionalFormatting>
  <conditionalFormatting sqref="H53:J53 Q53:S53 G56:I56 I57:K57 P56:R57 X56:Z56 AB56:AD56 Y57:AA57 AC57:AE57 AH61:AJ61 AD61:AF61 V61:X61 R60:T60 N60:P60 M61:O61 I60:K60 H61:J61 I64:K64 I67:K67 N67:P67 S67:U67 AB67:AD67 AF67:AH67 AE64:AG64 U63 N64:P64 U64:W64">
    <cfRule type="expression" priority="178" dxfId="114">
      <formula>AND($D$43="",$D$45="")</formula>
    </cfRule>
  </conditionalFormatting>
  <conditionalFormatting sqref="B59:S59">
    <cfRule type="expression" priority="175" dxfId="115">
      <formula>AND($D$45&lt;&gt;"",$D$43&lt;&gt;$D$45)</formula>
    </cfRule>
  </conditionalFormatting>
  <conditionalFormatting sqref="C63:S63 AE64:AG64">
    <cfRule type="expression" priority="174" dxfId="115">
      <formula>AND($D$43&lt;&gt;$D$45,$R$60&gt;$AH$61)</formula>
    </cfRule>
  </conditionalFormatting>
  <conditionalFormatting sqref="C66:S66 AF67:AH67">
    <cfRule type="expression" priority="172" dxfId="115">
      <formula>AND($D$43&lt;&gt;$D$45,$R$60&lt;$AH$61)</formula>
    </cfRule>
  </conditionalFormatting>
  <conditionalFormatting sqref="D67:AE67">
    <cfRule type="expression" priority="171" dxfId="116">
      <formula>AND($D$43&lt;&gt;$D$45,$R$60&lt;$AH$61)</formula>
    </cfRule>
  </conditionalFormatting>
  <conditionalFormatting sqref="D64:AD64">
    <cfRule type="expression" priority="168" dxfId="116">
      <formula>AND($D$43&lt;&gt;$D$45,$R$60&gt;$AH$61)</formula>
    </cfRule>
  </conditionalFormatting>
  <conditionalFormatting sqref="AJ55 I67:K67 N67:P67 S67:U67 AB67:AD67 AF67:AH67">
    <cfRule type="expression" priority="166" dxfId="114">
      <formula>AND($D$43&lt;&gt;$D$45,$R$60&gt;$AH$61)</formula>
    </cfRule>
  </conditionalFormatting>
  <conditionalFormatting sqref="AE64:AG64 H64:K64 M64:P64 T64:W64">
    <cfRule type="expression" priority="165" dxfId="114">
      <formula>AND($D$43&lt;&gt;$D$45,$R$60&lt;$AH$61)</formula>
    </cfRule>
  </conditionalFormatting>
  <conditionalFormatting sqref="Z43">
    <cfRule type="expression" priority="157" dxfId="114">
      <formula>AND($D$43="",$D$45="")</formula>
    </cfRule>
  </conditionalFormatting>
  <conditionalFormatting sqref="H43 H40">
    <cfRule type="expression" priority="150" dxfId="89">
      <formula>AND($D$45&lt;&gt;"",$D$43&lt;&gt;$D$45)</formula>
    </cfRule>
  </conditionalFormatting>
  <conditionalFormatting sqref="D45">
    <cfRule type="expression" priority="145" dxfId="98">
      <formula>$D$45&lt;&gt;""</formula>
    </cfRule>
  </conditionalFormatting>
  <conditionalFormatting sqref="H64">
    <cfRule type="expression" priority="140" dxfId="114">
      <formula>$D$43=$D$45</formula>
    </cfRule>
  </conditionalFormatting>
  <conditionalFormatting sqref="H64">
    <cfRule type="expression" priority="139" dxfId="114">
      <formula>AND($D$43="",$D$45="")</formula>
    </cfRule>
  </conditionalFormatting>
  <conditionalFormatting sqref="M64">
    <cfRule type="expression" priority="136" dxfId="114">
      <formula>$D$43=$D$45</formula>
    </cfRule>
  </conditionalFormatting>
  <conditionalFormatting sqref="M64">
    <cfRule type="expression" priority="135" dxfId="114">
      <formula>AND($D$43="",$D$45="")</formula>
    </cfRule>
  </conditionalFormatting>
  <conditionalFormatting sqref="T64">
    <cfRule type="expression" priority="128" dxfId="114">
      <formula>$D$43=$D$45</formula>
    </cfRule>
  </conditionalFormatting>
  <conditionalFormatting sqref="T64">
    <cfRule type="expression" priority="127" dxfId="114">
      <formula>AND($D$43="",$D$45="")</formula>
    </cfRule>
  </conditionalFormatting>
  <conditionalFormatting sqref="B46:C46 B45:D45">
    <cfRule type="expression" priority="146" dxfId="0">
      <formula>$D$43&lt;&gt;""</formula>
    </cfRule>
  </conditionalFormatting>
  <conditionalFormatting sqref="B45:C46">
    <cfRule type="expression" priority="120" dxfId="90">
      <formula>$D$45&lt;&gt;""</formula>
    </cfRule>
  </conditionalFormatting>
  <conditionalFormatting sqref="N43 T43 N40 T40">
    <cfRule type="expression" priority="229" dxfId="89">
      <formula>AND($D$43&lt;&gt;"",$D$45&lt;&gt;"",$D$43=$D$45,$H$43="無")</formula>
    </cfRule>
  </conditionalFormatting>
  <conditionalFormatting sqref="G56:I56 I57:K57 P56:R57 X56:Z56 Y57:AA57 AB56:AD56 AC57:AE57">
    <cfRule type="expression" priority="287" dxfId="114">
      <formula>AND($D$43=$D$45,$H$43="無")</formula>
    </cfRule>
  </conditionalFormatting>
  <conditionalFormatting sqref="H53:J53 Q53:S53">
    <cfRule type="expression" priority="294" dxfId="114">
      <formula>AND($D$43=$D$45,$H$43="有")</formula>
    </cfRule>
  </conditionalFormatting>
  <conditionalFormatting sqref="C55:AE57">
    <cfRule type="expression" priority="296" dxfId="116">
      <formula>AND($D$43=$D$45,$H$43="有")</formula>
    </cfRule>
  </conditionalFormatting>
  <conditionalFormatting sqref="AC57:AE57 C55:S55">
    <cfRule type="expression" priority="297" dxfId="115">
      <formula>AND($D$43=$D$45,$H$43="有")</formula>
    </cfRule>
  </conditionalFormatting>
  <conditionalFormatting sqref="D53:S53">
    <cfRule type="expression" priority="299" dxfId="116">
      <formula>AND($D$43=$D$45,$H$43="無")</formula>
    </cfRule>
  </conditionalFormatting>
  <conditionalFormatting sqref="Q53:S53 C52:S52">
    <cfRule type="expression" priority="300" dxfId="115">
      <formula>AND($D$43=$D$45,$H$43="無")</formula>
    </cfRule>
  </conditionalFormatting>
  <conditionalFormatting sqref="T40">
    <cfRule type="expression" priority="311" dxfId="0">
      <formula>AND($D$45&lt;&gt;"",$D$43=$D$45,$H$43="有",$T$43="")</formula>
    </cfRule>
    <cfRule type="expression" priority="312" dxfId="0">
      <formula>AND($D$45&lt;&gt;"",$D$43&lt;&gt;$D$45,T43="")</formula>
    </cfRule>
  </conditionalFormatting>
  <conditionalFormatting sqref="H40">
    <cfRule type="expression" priority="318" dxfId="0">
      <formula>AND(D43&lt;&gt;"",D45&lt;&gt;"",D43=D45,H43="")</formula>
    </cfRule>
  </conditionalFormatting>
  <conditionalFormatting sqref="N40">
    <cfRule type="expression" priority="323" dxfId="0">
      <formula>AND($D$45&lt;&gt;"",$D$43=$D$45,$H$43="有",$N$43="")</formula>
    </cfRule>
    <cfRule type="expression" priority="324" dxfId="0">
      <formula>AND($D$45&lt;&gt;"",$D$43&lt;&gt;$D$45,N43="")</formula>
    </cfRule>
  </conditionalFormatting>
  <conditionalFormatting sqref="H47">
    <cfRule type="expression" priority="341" dxfId="117">
      <formula>$H$47&lt;&gt;""</formula>
    </cfRule>
  </conditionalFormatting>
  <conditionalFormatting sqref="AL15:AP15">
    <cfRule type="expression" priority="38" dxfId="2">
      <formula>AND($W$15="V-V",_xlfn.ISFORMULA($AL$15)=FALSE)</formula>
    </cfRule>
    <cfRule type="expression" priority="77" dxfId="0">
      <formula>AND($W$15="V-V",$AB$15&lt;&gt;"",$AB$15&lt;&gt;0)</formula>
    </cfRule>
  </conditionalFormatting>
  <conditionalFormatting sqref="AL16:AP16">
    <cfRule type="expression" priority="39" dxfId="74">
      <formula>AND($W$16="V-V",_xlfn.ISFORMULA($AL$16)=FALSE)</formula>
    </cfRule>
    <cfRule type="expression" priority="76" dxfId="0">
      <formula>AND($W$16="V-V",$AB$16&lt;&gt;"",$AB$16&lt;&gt;0)</formula>
    </cfRule>
  </conditionalFormatting>
  <conditionalFormatting sqref="AL17:AP17">
    <cfRule type="expression" priority="37" dxfId="2">
      <formula>AND($W$17="V-V",_xlfn.ISFORMULA($AL$17)=FALSE)</formula>
    </cfRule>
    <cfRule type="expression" priority="75" dxfId="0">
      <formula>AND($W$17="V-V",$AB$17&lt;&gt;"",$AB$17&lt;&gt;0)</formula>
    </cfRule>
  </conditionalFormatting>
  <conditionalFormatting sqref="AL18:AP18">
    <cfRule type="expression" priority="36" dxfId="2">
      <formula>AND($W$18="V-V",_xlfn.ISFORMULA($AL$18)=FALSE)</formula>
    </cfRule>
    <cfRule type="expression" priority="74" dxfId="0">
      <formula>AND($W$18="V-V",$AB$18&lt;&gt;"",$AB$18&lt;&gt;0)</formula>
    </cfRule>
  </conditionalFormatting>
  <conditionalFormatting sqref="AL19:AP19">
    <cfRule type="expression" priority="35" dxfId="2">
      <formula>AND($W$19="V-V",_xlfn.ISFORMULA($AL$19)=FALSE)</formula>
    </cfRule>
    <cfRule type="expression" priority="73" dxfId="0">
      <formula>AND($W$19="V-V",$AB$19&lt;&gt;"",$AB$19&lt;&gt;0)</formula>
    </cfRule>
  </conditionalFormatting>
  <conditionalFormatting sqref="AL20:AP20">
    <cfRule type="expression" priority="34" dxfId="2">
      <formula>AND($W$20="V-V",_xlfn.ISFORMULA($AL$20)=FALSE)</formula>
    </cfRule>
    <cfRule type="expression" priority="72" dxfId="0">
      <formula>AND($W$20="V-V",$AB$20&lt;&gt;"",$AB$20&lt;&gt;0)</formula>
    </cfRule>
  </conditionalFormatting>
  <conditionalFormatting sqref="AL21:AP21">
    <cfRule type="expression" priority="33" dxfId="2">
      <formula>AND($W$21="V-V",_xlfn.ISFORMULA($AL$21)=FALSE)</formula>
    </cfRule>
    <cfRule type="expression" priority="71" dxfId="0">
      <formula>AND($W$21="V-V",$AB$21&lt;&gt;"",$AB$21&lt;&gt;0)</formula>
    </cfRule>
  </conditionalFormatting>
  <conditionalFormatting sqref="AL22:AP22">
    <cfRule type="expression" priority="32" dxfId="2">
      <formula>AND($W$22="V-V",_xlfn.ISFORMULA($AL$22)=FALSE)</formula>
    </cfRule>
    <cfRule type="expression" priority="70" dxfId="0">
      <formula>AND($W$22="V-V",$AB$22&lt;&gt;"",$AB$22&lt;&gt;0)</formula>
    </cfRule>
  </conditionalFormatting>
  <conditionalFormatting sqref="AL23:AP23">
    <cfRule type="expression" priority="31" dxfId="2">
      <formula>AND($W$23="V-V",_xlfn.ISFORMULA($AL$23)=FALSE)</formula>
    </cfRule>
    <cfRule type="expression" priority="69" dxfId="0">
      <formula>AND($W$23="V-V",$AB$23&lt;&gt;"",$AB$23&lt;&gt;0)</formula>
    </cfRule>
  </conditionalFormatting>
  <conditionalFormatting sqref="AL24:AP24">
    <cfRule type="expression" priority="30" dxfId="2">
      <formula>AND($W$24="V-V",_xlfn.ISFORMULA($AL$24)=FALSE)</formula>
    </cfRule>
    <cfRule type="expression" priority="68" dxfId="0">
      <formula>AND($W$24="V-V",$AB$24&lt;&gt;"",$AB$24&lt;&gt;0)</formula>
    </cfRule>
  </conditionalFormatting>
  <conditionalFormatting sqref="AL25:AP25">
    <cfRule type="expression" priority="29" dxfId="2">
      <formula>AND($W$25="V-V",_xlfn.ISFORMULA($AL$25)=FALSE)</formula>
    </cfRule>
    <cfRule type="expression" priority="67" dxfId="0">
      <formula>AND($W$25="V-V",$AB$25&lt;&gt;"",$AB$25&lt;&gt;0)</formula>
    </cfRule>
  </conditionalFormatting>
  <conditionalFormatting sqref="AL26:AP26">
    <cfRule type="expression" priority="28" dxfId="2">
      <formula>AND($W$26="V-V",_xlfn.ISFORMULA($AL$26)=FALSE)</formula>
    </cfRule>
    <cfRule type="expression" priority="66" dxfId="0">
      <formula>AND($W$26="V-V",$AB$26&lt;&gt;"",$AB$26&lt;&gt;0)</formula>
    </cfRule>
  </conditionalFormatting>
  <conditionalFormatting sqref="AL27:AP27">
    <cfRule type="expression" priority="27" dxfId="2">
      <formula>AND($W$27="V-V",_xlfn.ISFORMULA($AL$27)=FALSE)</formula>
    </cfRule>
    <cfRule type="expression" priority="65" dxfId="0">
      <formula>AND($W$27="V-V",$AB$27&lt;&gt;"",$AB$27&lt;&gt;0)</formula>
    </cfRule>
  </conditionalFormatting>
  <conditionalFormatting sqref="AL28:AP28">
    <cfRule type="expression" priority="26" dxfId="2">
      <formula>AND($W$28="V-V",_xlfn.ISFORMULA($AL$28)=FALSE)</formula>
    </cfRule>
    <cfRule type="expression" priority="64" dxfId="0">
      <formula>AND($W$28="V-V",$AB$28&lt;&gt;"",$AB$28&lt;&gt;0)</formula>
    </cfRule>
  </conditionalFormatting>
  <conditionalFormatting sqref="AL29:AP29">
    <cfRule type="expression" priority="25" dxfId="2">
      <formula>AND($W$29="V-V",_xlfn.ISFORMULA($AL$29)=FALSE)</formula>
    </cfRule>
    <cfRule type="expression" priority="63" dxfId="0">
      <formula>AND($W$29="V-V",$AB$29&lt;&gt;"",$AB$29&lt;&gt;0)</formula>
    </cfRule>
  </conditionalFormatting>
  <conditionalFormatting sqref="AL30:AP30">
    <cfRule type="expression" priority="24" dxfId="2">
      <formula>AND($W$30="V-V",_xlfn.ISFORMULA($AL$30)=FALSE)</formula>
    </cfRule>
    <cfRule type="expression" priority="62" dxfId="0">
      <formula>AND($W$30="V-V",$AB$30&lt;&gt;"",$AB$30&lt;&gt;0)</formula>
    </cfRule>
  </conditionalFormatting>
  <conditionalFormatting sqref="AL31:AP31">
    <cfRule type="expression" priority="23" dxfId="2">
      <formula>AND($W$31="V-V",_xlfn.ISFORMULA($AL$31)=FALSE)</formula>
    </cfRule>
    <cfRule type="expression" priority="61" dxfId="0">
      <formula>AND($W$31="V-V",$AB$31&lt;&gt;"",$AB$31&lt;&gt;0)</formula>
    </cfRule>
  </conditionalFormatting>
  <conditionalFormatting sqref="AL32:AP32">
    <cfRule type="expression" priority="22" dxfId="2">
      <formula>AND($W$32="V-V",_xlfn.ISFORMULA($AL$32)=FALSE)</formula>
    </cfRule>
    <cfRule type="expression" priority="60" dxfId="0">
      <formula>AND($W$32="V-V",$AB$32&lt;&gt;"",$AB$32&lt;&gt;0)</formula>
    </cfRule>
  </conditionalFormatting>
  <conditionalFormatting sqref="AL33:AP33">
    <cfRule type="expression" priority="21" dxfId="2">
      <formula>AND($W$33="V-V",_xlfn.ISFORMULA($AL$33)=FALSE)</formula>
    </cfRule>
    <cfRule type="expression" priority="59" dxfId="0">
      <formula>AND($W$33="V-V",$AB$33&lt;&gt;"",$AB$33&lt;&gt;0)</formula>
    </cfRule>
  </conditionalFormatting>
  <conditionalFormatting sqref="AQ15:AU15">
    <cfRule type="expression" priority="20" dxfId="2">
      <formula>AND($W$15="V-V",_xlfn.ISFORMULA($AQ$15)=FALSE)</formula>
    </cfRule>
    <cfRule type="expression" priority="58" dxfId="0">
      <formula>AND($W$15="V-V",$AG$15&lt;&gt;"",$AG$15&lt;&gt;0)</formula>
    </cfRule>
  </conditionalFormatting>
  <conditionalFormatting sqref="AQ16:AU16">
    <cfRule type="expression" priority="19" dxfId="2">
      <formula>AND($W$16="V-V",_xlfn.ISFORMULA($AQ$16)=FALSE)</formula>
    </cfRule>
    <cfRule type="expression" priority="57" dxfId="0">
      <formula>AND($W$16="V-V",$AG$16&lt;&gt;"",$AG$16&lt;&gt;0)</formula>
    </cfRule>
  </conditionalFormatting>
  <conditionalFormatting sqref="AQ17:AU17">
    <cfRule type="expression" priority="18" dxfId="2">
      <formula>AND($W$17="V-V",_xlfn.ISFORMULA($AQ$17)=FALSE)</formula>
    </cfRule>
    <cfRule type="expression" priority="56" dxfId="0">
      <formula>AND($W$17="V-V",$AG$17&lt;&gt;"",$AG$17&lt;&gt;0)</formula>
    </cfRule>
  </conditionalFormatting>
  <conditionalFormatting sqref="AQ18:AU18">
    <cfRule type="expression" priority="17" dxfId="2">
      <formula>AND($W$18="V-V",_xlfn.ISFORMULA($AQ$18)=FALSE)</formula>
    </cfRule>
    <cfRule type="expression" priority="55" dxfId="0">
      <formula>AND($W$18="V-V",$AG$18&lt;&gt;"",$AG$18&lt;&gt;0)</formula>
    </cfRule>
  </conditionalFormatting>
  <conditionalFormatting sqref="AQ19:AU19">
    <cfRule type="expression" priority="16" dxfId="2">
      <formula>AND($W$19="V-V",_xlfn.ISFORMULA($AQ$19)=FALSE)</formula>
    </cfRule>
    <cfRule type="expression" priority="54" dxfId="0">
      <formula>AND($W$19="V-V",$AG$19&lt;&gt;"",$AG$19&lt;&gt;0)</formula>
    </cfRule>
  </conditionalFormatting>
  <conditionalFormatting sqref="AQ20:AU20">
    <cfRule type="expression" priority="15" dxfId="2">
      <formula>AND($W$20="V-V",_xlfn.ISFORMULA($AQ$20)=FALSE)</formula>
    </cfRule>
    <cfRule type="expression" priority="53" dxfId="0">
      <formula>AND($W$20="V-V",$AG$20&lt;&gt;"",$AG$20&lt;&gt;0)</formula>
    </cfRule>
  </conditionalFormatting>
  <conditionalFormatting sqref="AQ21:AU21">
    <cfRule type="expression" priority="14" dxfId="2">
      <formula>AND($W$21="V-V",_xlfn.ISFORMULA($AQ$21)=FALSE)</formula>
    </cfRule>
    <cfRule type="expression" priority="52" dxfId="0">
      <formula>AND($W$21="V-V",$AG$21&lt;&gt;"",$AG$21&lt;&gt;0)</formula>
    </cfRule>
  </conditionalFormatting>
  <conditionalFormatting sqref="AQ22:AU22">
    <cfRule type="expression" priority="13" dxfId="2">
      <formula>AND($W$22="V-V",_xlfn.ISFORMULA($AQ$22)=FALSE)</formula>
    </cfRule>
    <cfRule type="expression" priority="51" dxfId="0">
      <formula>AND($W$22="V-V",$AG$22&lt;&gt;"",$AG$22&lt;&gt;0)</formula>
    </cfRule>
  </conditionalFormatting>
  <conditionalFormatting sqref="AQ23:AU23">
    <cfRule type="expression" priority="12" dxfId="2">
      <formula>AND($W$23="V-V",_xlfn.ISFORMULA($AQ$23)=FALSE)</formula>
    </cfRule>
    <cfRule type="expression" priority="50" dxfId="0">
      <formula>AND($W$23="V-V",$AG$23&lt;&gt;"",$AG$23&lt;&gt;0)</formula>
    </cfRule>
  </conditionalFormatting>
  <conditionalFormatting sqref="AQ24:AU24">
    <cfRule type="expression" priority="11" dxfId="2">
      <formula>AND($W$24="V-V",_xlfn.ISFORMULA($AQ$24)=FALSE)</formula>
    </cfRule>
    <cfRule type="expression" priority="49" dxfId="0">
      <formula>AND($W$24="V-V",$AG$24&lt;&gt;"",$AG$24&lt;&gt;0)</formula>
    </cfRule>
  </conditionalFormatting>
  <conditionalFormatting sqref="AQ25:AU25">
    <cfRule type="expression" priority="10" dxfId="2">
      <formula>AND($W$25="V-V",_xlfn.ISFORMULA($AQ$25)=FALSE)</formula>
    </cfRule>
    <cfRule type="expression" priority="48" dxfId="0">
      <formula>AND($W$25="V-V",$AG$25&lt;&gt;"",$AG$25&lt;&gt;0)</formula>
    </cfRule>
  </conditionalFormatting>
  <conditionalFormatting sqref="AQ26:AU26">
    <cfRule type="expression" priority="9" dxfId="2">
      <formula>AND($W$26="V-V",_xlfn.ISFORMULA($AQ$26)=FALSE)</formula>
    </cfRule>
    <cfRule type="expression" priority="47" dxfId="0">
      <formula>AND($W$26="V-V",$AG$26&lt;&gt;"",$AG$26&lt;&gt;0)</formula>
    </cfRule>
  </conditionalFormatting>
  <conditionalFormatting sqref="AQ27:AU27">
    <cfRule type="expression" priority="8" dxfId="2">
      <formula>AND($W$27="V-V",_xlfn.ISFORMULA($AQ$27)=FALSE)</formula>
    </cfRule>
    <cfRule type="expression" priority="46" dxfId="0">
      <formula>AND($W$27="V-V",$AG$27&lt;&gt;"",$AG$27&lt;&gt;0)</formula>
    </cfRule>
  </conditionalFormatting>
  <conditionalFormatting sqref="AQ28:AU28">
    <cfRule type="expression" priority="7" dxfId="2">
      <formula>AND($W$28="V-V",_xlfn.ISFORMULA($AQ$28)=FALSE)</formula>
    </cfRule>
    <cfRule type="expression" priority="45" dxfId="0">
      <formula>AND($W$28="V-V",$AG$28&lt;&gt;"",$AG$28&lt;&gt;0)</formula>
    </cfRule>
  </conditionalFormatting>
  <conditionalFormatting sqref="AQ29:AU29">
    <cfRule type="expression" priority="6" dxfId="2">
      <formula>AND($W$29="V-V",_xlfn.ISFORMULA($AQ$29)=FALSE)</formula>
    </cfRule>
    <cfRule type="expression" priority="44" dxfId="0">
      <formula>AND($W$29="V-V",$AG$29&lt;&gt;"",$AG$29&lt;&gt;0)</formula>
    </cfRule>
  </conditionalFormatting>
  <conditionalFormatting sqref="AQ30:AU30">
    <cfRule type="expression" priority="5" dxfId="2">
      <formula>AND($W$30="V-V",_xlfn.ISFORMULA($AQ$30)=FALSE)</formula>
    </cfRule>
    <cfRule type="expression" priority="43" dxfId="0">
      <formula>AND($W$30="V-V",$AG$30&lt;&gt;"",$AG$30&lt;&gt;0)</formula>
    </cfRule>
  </conditionalFormatting>
  <conditionalFormatting sqref="AQ31:AU31">
    <cfRule type="expression" priority="4" dxfId="2">
      <formula>AND($W$31="V-V",_xlfn.ISFORMULA($AQ$31)=FALSE)</formula>
    </cfRule>
    <cfRule type="expression" priority="42" dxfId="0">
      <formula>AND($W$31="V-V",$AG$31&lt;&gt;"",$AG$31&lt;&gt;0)</formula>
    </cfRule>
  </conditionalFormatting>
  <conditionalFormatting sqref="AQ32:AU32">
    <cfRule type="expression" priority="3" dxfId="2">
      <formula>AND($W$32="V-V",_xlfn.ISFORMULA($AQ$32)=FALSE)</formula>
    </cfRule>
    <cfRule type="expression" priority="41" dxfId="0">
      <formula>AND($W$32="V-V",$AG$32&lt;&gt;"",$AG$32&lt;&gt;0)</formula>
    </cfRule>
  </conditionalFormatting>
  <conditionalFormatting sqref="AQ33:AU33">
    <cfRule type="expression" priority="2" dxfId="2">
      <formula>AND($W$33="V-V",_xlfn.ISFORMULA($AQ$33)=FALSE)</formula>
    </cfRule>
    <cfRule type="expression" priority="40" dxfId="0">
      <formula>AND($W$33="V-V",$AG$33&lt;&gt;"",$AG$33&lt;&gt;0)</formula>
    </cfRule>
  </conditionalFormatting>
  <conditionalFormatting sqref="B37:Z38">
    <cfRule type="containsText" priority="1" dxfId="113" operator="containsText" text="群容量">
      <formula>NOT(ISERROR(SEARCH("群容量",B37)))</formula>
    </cfRule>
  </conditionalFormatting>
  <dataValidations count="11">
    <dataValidation type="list" allowBlank="1" showInputMessage="1" showErrorMessage="1" sqref="AY15 AY21 AY18 AY30 AY24 AY27">
      <formula1>"　１．ディ－ゼル・ガソリン,　２．ガスタ－ビン,　３．蒸気タ－ビン,　４．水　　力,　５．太陽電池,　６．蓄電池"</formula1>
    </dataValidation>
    <dataValidation type="list" allowBlank="1" showInputMessage="1" showErrorMessage="1" sqref="BL15 BL18 BL21 BL24 BL27 BL30 BL33">
      <formula1>"常　用    　　　　　　非常用　　　   　　　その他,常　用,非常用,その他"</formula1>
    </dataValidation>
    <dataValidation type="list" allowBlank="1" showInputMessage="1" showErrorMessage="1" sqref="BG15 BG18 BG21 BG24 BG27 BG30 BG33">
      <formula1>"高　圧　　　　　　低　圧,高　圧,低　圧"</formula1>
    </dataValidation>
    <dataValidation type="list" allowBlank="1" showInputMessage="1" showErrorMessage="1" sqref="K15:L33">
      <formula1>"単,三"</formula1>
    </dataValidation>
    <dataValidation showInputMessage="1" showErrorMessage="1" errorTitle="入力エラー" error="Ａ欄を先に記載してください。" sqref="D45"/>
    <dataValidation type="list" allowBlank="1" showInputMessage="1" showErrorMessage="1" sqref="CX15:CZ35">
      <formula1>"有・無,有,無"</formula1>
    </dataValidation>
    <dataValidation type="list" allowBlank="1" showInputMessage="1" showErrorMessage="1" sqref="H43">
      <formula1>"有,無"</formula1>
    </dataValidation>
    <dataValidation type="whole" allowBlank="1" showInputMessage="1" showErrorMessage="1" errorTitle="入力範囲エラー" error="0～100の正数で入力ください。" sqref="BW15:CA35">
      <formula1>0</formula1>
      <formula2>100</formula2>
    </dataValidation>
    <dataValidation type="whole" operator="greaterThanOrEqual" allowBlank="1" showInputMessage="1" showErrorMessage="1" sqref="AJ44:AU48 CB15:CK35 BR15:BV35 AB15:AK33 R15:V33">
      <formula1>0</formula1>
    </dataValidation>
    <dataValidation type="custom" allowBlank="1" showInputMessage="1" showErrorMessage="1" sqref="T43">
      <formula1>N43&lt;=T43</formula1>
    </dataValidation>
    <dataValidation type="list" allowBlank="1" showInputMessage="1" showErrorMessage="1" sqref="W15:AA33">
      <formula1>"－-－,－-Ξ,Δ-Δ,Δ-Y,Y-Y,Y-Δ,V-V"</formula1>
    </dataValidation>
  </dataValidations>
  <printOptions horizontalCentered="1" verticalCentered="1"/>
  <pageMargins left="0.1968503937007874" right="0.1968503937007874" top="0.1968503937007874" bottom="0.1968503937007874" header="0.2362204724409449" footer="0.1968503937007874"/>
  <pageSetup fitToHeight="1" fitToWidth="1" horizontalDpi="600" verticalDpi="600" orientation="landscape" paperSize="8" scale="74" r:id="rId1"/>
</worksheet>
</file>

<file path=xl/worksheets/sheet7.xml><?xml version="1.0" encoding="utf-8"?>
<worksheet xmlns="http://schemas.openxmlformats.org/spreadsheetml/2006/main" xmlns:r="http://schemas.openxmlformats.org/officeDocument/2006/relationships">
  <dimension ref="B1:CV61"/>
  <sheetViews>
    <sheetView showGridLines="0" view="pageBreakPreview" zoomScale="70" zoomScaleNormal="70" zoomScaleSheetLayoutView="70" zoomScalePageLayoutView="0" workbookViewId="0" topLeftCell="A7">
      <selection activeCell="B7" sqref="B7"/>
    </sheetView>
  </sheetViews>
  <sheetFormatPr defaultColWidth="9.00390625" defaultRowHeight="13.5"/>
  <cols>
    <col min="1" max="10" width="2.625" style="3" customWidth="1"/>
    <col min="11" max="11" width="4.625" style="3" customWidth="1"/>
    <col min="12" max="18" width="2.625" style="3" customWidth="1"/>
    <col min="19" max="20" width="4.625" style="3" customWidth="1"/>
    <col min="21" max="67" width="2.625" style="3" customWidth="1"/>
    <col min="68" max="68" width="3.50390625" style="3" customWidth="1"/>
    <col min="69" max="73" width="2.625" style="3" customWidth="1"/>
    <col min="74" max="74" width="2.75390625" style="3" customWidth="1"/>
    <col min="75" max="100" width="2.625" style="3" customWidth="1"/>
    <col min="101" max="16384" width="9.00390625" style="3" customWidth="1"/>
  </cols>
  <sheetData>
    <row r="1" spans="2:44" ht="13.5" customHeight="1">
      <c r="B1" s="206" t="s">
        <v>228</v>
      </c>
      <c r="AR1" s="206" t="s">
        <v>229</v>
      </c>
    </row>
    <row r="2" ht="13.5" customHeight="1" thickBot="1"/>
    <row r="3" spans="2:87" ht="13.5" customHeight="1">
      <c r="B3" s="586" t="s">
        <v>230</v>
      </c>
      <c r="C3" s="571"/>
      <c r="D3" s="571"/>
      <c r="E3" s="571"/>
      <c r="F3" s="571"/>
      <c r="G3" s="571"/>
      <c r="H3" s="571"/>
      <c r="I3" s="571"/>
      <c r="J3" s="578"/>
      <c r="K3" s="735" t="s">
        <v>16</v>
      </c>
      <c r="L3" s="738" t="s">
        <v>231</v>
      </c>
      <c r="M3" s="739"/>
      <c r="N3" s="740"/>
      <c r="O3" s="738" t="s">
        <v>232</v>
      </c>
      <c r="P3" s="739"/>
      <c r="Q3" s="744"/>
      <c r="R3" s="740"/>
      <c r="S3" s="745" t="s">
        <v>233</v>
      </c>
      <c r="T3" s="746"/>
      <c r="U3" s="558" t="s">
        <v>234</v>
      </c>
      <c r="V3" s="559"/>
      <c r="W3" s="571"/>
      <c r="X3" s="571"/>
      <c r="Y3" s="571"/>
      <c r="Z3" s="578"/>
      <c r="AA3" s="570" t="s">
        <v>235</v>
      </c>
      <c r="AB3" s="571"/>
      <c r="AC3" s="571"/>
      <c r="AD3" s="571"/>
      <c r="AE3" s="571"/>
      <c r="AF3" s="571"/>
      <c r="AG3" s="571"/>
      <c r="AH3" s="571"/>
      <c r="AI3" s="571"/>
      <c r="AJ3" s="571"/>
      <c r="AK3" s="571"/>
      <c r="AL3" s="571"/>
      <c r="AM3" s="571"/>
      <c r="AN3" s="571"/>
      <c r="AO3" s="571"/>
      <c r="AP3" s="574"/>
      <c r="AR3" s="586" t="s">
        <v>230</v>
      </c>
      <c r="AS3" s="571"/>
      <c r="AT3" s="571"/>
      <c r="AU3" s="571"/>
      <c r="AV3" s="571"/>
      <c r="AW3" s="571"/>
      <c r="AX3" s="571"/>
      <c r="AY3" s="578"/>
      <c r="AZ3" s="735" t="s">
        <v>21</v>
      </c>
      <c r="BA3" s="559" t="s">
        <v>22</v>
      </c>
      <c r="BB3" s="571"/>
      <c r="BC3" s="571"/>
      <c r="BD3" s="571"/>
      <c r="BE3" s="578"/>
      <c r="BF3" s="558" t="s">
        <v>23</v>
      </c>
      <c r="BG3" s="571"/>
      <c r="BH3" s="571"/>
      <c r="BI3" s="571"/>
      <c r="BJ3" s="571"/>
      <c r="BK3" s="578"/>
      <c r="BL3" s="570" t="s">
        <v>24</v>
      </c>
      <c r="BM3" s="571"/>
      <c r="BN3" s="571"/>
      <c r="BO3" s="571"/>
      <c r="BP3" s="578"/>
      <c r="BQ3" s="570" t="s">
        <v>236</v>
      </c>
      <c r="BR3" s="571"/>
      <c r="BS3" s="571"/>
      <c r="BT3" s="571"/>
      <c r="BU3" s="571"/>
      <c r="BV3" s="571"/>
      <c r="BW3" s="571"/>
      <c r="BX3" s="571"/>
      <c r="BY3" s="571"/>
      <c r="BZ3" s="578"/>
      <c r="CA3" s="570" t="s">
        <v>237</v>
      </c>
      <c r="CB3" s="571"/>
      <c r="CC3" s="571"/>
      <c r="CD3" s="571"/>
      <c r="CE3" s="571"/>
      <c r="CF3" s="574"/>
      <c r="CI3" s="2"/>
    </row>
    <row r="4" spans="2:87" ht="13.5" customHeight="1">
      <c r="B4" s="587"/>
      <c r="C4" s="573"/>
      <c r="D4" s="573"/>
      <c r="E4" s="573"/>
      <c r="F4" s="573"/>
      <c r="G4" s="573"/>
      <c r="H4" s="573"/>
      <c r="I4" s="573"/>
      <c r="J4" s="579"/>
      <c r="K4" s="736"/>
      <c r="L4" s="741"/>
      <c r="M4" s="742"/>
      <c r="N4" s="743"/>
      <c r="O4" s="741"/>
      <c r="P4" s="742"/>
      <c r="Q4" s="742"/>
      <c r="R4" s="743"/>
      <c r="S4" s="747" t="s">
        <v>238</v>
      </c>
      <c r="T4" s="747" t="s">
        <v>239</v>
      </c>
      <c r="U4" s="572"/>
      <c r="V4" s="573"/>
      <c r="W4" s="573"/>
      <c r="X4" s="573"/>
      <c r="Y4" s="573"/>
      <c r="Z4" s="579"/>
      <c r="AA4" s="566"/>
      <c r="AB4" s="567"/>
      <c r="AC4" s="567"/>
      <c r="AD4" s="567"/>
      <c r="AE4" s="567"/>
      <c r="AF4" s="567"/>
      <c r="AG4" s="567"/>
      <c r="AH4" s="567"/>
      <c r="AI4" s="567"/>
      <c r="AJ4" s="567"/>
      <c r="AK4" s="567"/>
      <c r="AL4" s="567"/>
      <c r="AM4" s="567"/>
      <c r="AN4" s="567"/>
      <c r="AO4" s="567"/>
      <c r="AP4" s="569"/>
      <c r="AR4" s="587"/>
      <c r="AS4" s="573"/>
      <c r="AT4" s="573"/>
      <c r="AU4" s="573"/>
      <c r="AV4" s="573"/>
      <c r="AW4" s="573"/>
      <c r="AX4" s="573"/>
      <c r="AY4" s="579"/>
      <c r="AZ4" s="736"/>
      <c r="BA4" s="573"/>
      <c r="BB4" s="573"/>
      <c r="BC4" s="573"/>
      <c r="BD4" s="573"/>
      <c r="BE4" s="579"/>
      <c r="BF4" s="572"/>
      <c r="BG4" s="573"/>
      <c r="BH4" s="573"/>
      <c r="BI4" s="573"/>
      <c r="BJ4" s="573"/>
      <c r="BK4" s="579"/>
      <c r="BL4" s="572"/>
      <c r="BM4" s="573"/>
      <c r="BN4" s="573"/>
      <c r="BO4" s="573"/>
      <c r="BP4" s="579"/>
      <c r="BQ4" s="566"/>
      <c r="BR4" s="567"/>
      <c r="BS4" s="567"/>
      <c r="BT4" s="567"/>
      <c r="BU4" s="567"/>
      <c r="BV4" s="567"/>
      <c r="BW4" s="567"/>
      <c r="BX4" s="567"/>
      <c r="BY4" s="567"/>
      <c r="BZ4" s="577"/>
      <c r="CA4" s="572"/>
      <c r="CB4" s="573"/>
      <c r="CC4" s="573"/>
      <c r="CD4" s="573"/>
      <c r="CE4" s="573"/>
      <c r="CF4" s="575"/>
      <c r="CI4" s="2"/>
    </row>
    <row r="5" spans="2:87" ht="19.5" customHeight="1">
      <c r="B5" s="587"/>
      <c r="C5" s="573"/>
      <c r="D5" s="573"/>
      <c r="E5" s="573"/>
      <c r="F5" s="573"/>
      <c r="G5" s="573"/>
      <c r="H5" s="573"/>
      <c r="I5" s="573"/>
      <c r="J5" s="579"/>
      <c r="K5" s="736"/>
      <c r="L5" s="741"/>
      <c r="M5" s="742"/>
      <c r="N5" s="743"/>
      <c r="O5" s="741"/>
      <c r="P5" s="742"/>
      <c r="Q5" s="742"/>
      <c r="R5" s="743"/>
      <c r="S5" s="748"/>
      <c r="T5" s="748"/>
      <c r="U5" s="572"/>
      <c r="V5" s="573"/>
      <c r="W5" s="573"/>
      <c r="X5" s="573"/>
      <c r="Y5" s="573"/>
      <c r="Z5" s="579"/>
      <c r="AA5" s="720" t="s">
        <v>240</v>
      </c>
      <c r="AB5" s="721"/>
      <c r="AC5" s="721"/>
      <c r="AD5" s="722"/>
      <c r="AE5" s="726" t="s">
        <v>241</v>
      </c>
      <c r="AF5" s="727"/>
      <c r="AG5" s="728"/>
      <c r="AH5" s="728"/>
      <c r="AI5" s="728"/>
      <c r="AJ5" s="729"/>
      <c r="AK5" s="726" t="s">
        <v>242</v>
      </c>
      <c r="AL5" s="727"/>
      <c r="AM5" s="728"/>
      <c r="AN5" s="728"/>
      <c r="AO5" s="728"/>
      <c r="AP5" s="733"/>
      <c r="AR5" s="587"/>
      <c r="AS5" s="573"/>
      <c r="AT5" s="573"/>
      <c r="AU5" s="573"/>
      <c r="AV5" s="573"/>
      <c r="AW5" s="573"/>
      <c r="AX5" s="573"/>
      <c r="AY5" s="579"/>
      <c r="AZ5" s="736"/>
      <c r="BA5" s="573"/>
      <c r="BB5" s="573"/>
      <c r="BC5" s="573"/>
      <c r="BD5" s="573"/>
      <c r="BE5" s="579"/>
      <c r="BF5" s="572"/>
      <c r="BG5" s="573"/>
      <c r="BH5" s="573"/>
      <c r="BI5" s="573"/>
      <c r="BJ5" s="573"/>
      <c r="BK5" s="579"/>
      <c r="BL5" s="572"/>
      <c r="BM5" s="573"/>
      <c r="BN5" s="573"/>
      <c r="BO5" s="573"/>
      <c r="BP5" s="579"/>
      <c r="BQ5" s="564" t="s">
        <v>243</v>
      </c>
      <c r="BR5" s="565"/>
      <c r="BS5" s="565"/>
      <c r="BT5" s="565"/>
      <c r="BU5" s="565"/>
      <c r="BV5" s="564" t="s">
        <v>244</v>
      </c>
      <c r="BW5" s="565"/>
      <c r="BX5" s="565"/>
      <c r="BY5" s="565"/>
      <c r="BZ5" s="576"/>
      <c r="CA5" s="572" t="s">
        <v>245</v>
      </c>
      <c r="CB5" s="573"/>
      <c r="CC5" s="573"/>
      <c r="CD5" s="573"/>
      <c r="CE5" s="573"/>
      <c r="CF5" s="575"/>
      <c r="CI5" s="2"/>
    </row>
    <row r="6" spans="2:87" ht="19.5" customHeight="1">
      <c r="B6" s="588"/>
      <c r="C6" s="567"/>
      <c r="D6" s="567"/>
      <c r="E6" s="567"/>
      <c r="F6" s="567"/>
      <c r="G6" s="567"/>
      <c r="H6" s="567"/>
      <c r="I6" s="567"/>
      <c r="J6" s="577"/>
      <c r="K6" s="737"/>
      <c r="L6" s="730"/>
      <c r="M6" s="731"/>
      <c r="N6" s="732"/>
      <c r="O6" s="730"/>
      <c r="P6" s="731"/>
      <c r="Q6" s="731"/>
      <c r="R6" s="732"/>
      <c r="S6" s="749"/>
      <c r="T6" s="749"/>
      <c r="U6" s="566"/>
      <c r="V6" s="567"/>
      <c r="W6" s="567"/>
      <c r="X6" s="567"/>
      <c r="Y6" s="567"/>
      <c r="Z6" s="577"/>
      <c r="AA6" s="723"/>
      <c r="AB6" s="724"/>
      <c r="AC6" s="724"/>
      <c r="AD6" s="725"/>
      <c r="AE6" s="730"/>
      <c r="AF6" s="731"/>
      <c r="AG6" s="731"/>
      <c r="AH6" s="731"/>
      <c r="AI6" s="731"/>
      <c r="AJ6" s="732"/>
      <c r="AK6" s="730"/>
      <c r="AL6" s="731"/>
      <c r="AM6" s="731"/>
      <c r="AN6" s="731"/>
      <c r="AO6" s="731"/>
      <c r="AP6" s="734"/>
      <c r="AR6" s="588"/>
      <c r="AS6" s="567"/>
      <c r="AT6" s="567"/>
      <c r="AU6" s="567"/>
      <c r="AV6" s="567"/>
      <c r="AW6" s="567"/>
      <c r="AX6" s="567"/>
      <c r="AY6" s="577"/>
      <c r="AZ6" s="737"/>
      <c r="BA6" s="567"/>
      <c r="BB6" s="567"/>
      <c r="BC6" s="567"/>
      <c r="BD6" s="567"/>
      <c r="BE6" s="577"/>
      <c r="BF6" s="566"/>
      <c r="BG6" s="567"/>
      <c r="BH6" s="567"/>
      <c r="BI6" s="567"/>
      <c r="BJ6" s="567"/>
      <c r="BK6" s="577"/>
      <c r="BL6" s="566"/>
      <c r="BM6" s="567"/>
      <c r="BN6" s="567"/>
      <c r="BO6" s="567"/>
      <c r="BP6" s="577"/>
      <c r="BQ6" s="566"/>
      <c r="BR6" s="567"/>
      <c r="BS6" s="567"/>
      <c r="BT6" s="567"/>
      <c r="BU6" s="567"/>
      <c r="BV6" s="566"/>
      <c r="BW6" s="567"/>
      <c r="BX6" s="567"/>
      <c r="BY6" s="567"/>
      <c r="BZ6" s="577"/>
      <c r="CA6" s="566"/>
      <c r="CB6" s="567"/>
      <c r="CC6" s="567"/>
      <c r="CD6" s="567"/>
      <c r="CE6" s="567"/>
      <c r="CF6" s="569"/>
      <c r="CI6" s="2"/>
    </row>
    <row r="7" spans="2:87" ht="19.5" customHeight="1">
      <c r="B7" s="207"/>
      <c r="C7" s="208"/>
      <c r="D7" s="208"/>
      <c r="E7" s="208"/>
      <c r="F7" s="208"/>
      <c r="G7" s="208"/>
      <c r="H7" s="208"/>
      <c r="I7" s="208"/>
      <c r="J7" s="209"/>
      <c r="K7" s="210"/>
      <c r="L7" s="211"/>
      <c r="M7" s="208"/>
      <c r="N7" s="208"/>
      <c r="O7" s="211"/>
      <c r="P7" s="208"/>
      <c r="Q7" s="208"/>
      <c r="R7" s="209"/>
      <c r="S7" s="208"/>
      <c r="T7" s="211"/>
      <c r="U7" s="212"/>
      <c r="V7" s="213"/>
      <c r="W7" s="213"/>
      <c r="X7" s="214"/>
      <c r="Y7" s="213"/>
      <c r="Z7" s="213"/>
      <c r="AA7" s="212"/>
      <c r="AB7" s="213"/>
      <c r="AC7" s="213"/>
      <c r="AD7" s="213"/>
      <c r="AE7" s="212"/>
      <c r="AF7" s="213"/>
      <c r="AG7" s="213"/>
      <c r="AH7" s="214"/>
      <c r="AI7" s="213"/>
      <c r="AJ7" s="213"/>
      <c r="AK7" s="212"/>
      <c r="AL7" s="213"/>
      <c r="AM7" s="213"/>
      <c r="AN7" s="214"/>
      <c r="AO7" s="213"/>
      <c r="AP7" s="215"/>
      <c r="AR7" s="207"/>
      <c r="AS7" s="208"/>
      <c r="AT7" s="208"/>
      <c r="AU7" s="208"/>
      <c r="AV7" s="208"/>
      <c r="AW7" s="208"/>
      <c r="AX7" s="208"/>
      <c r="AY7" s="209"/>
      <c r="AZ7" s="210"/>
      <c r="BA7" s="211"/>
      <c r="BB7" s="208"/>
      <c r="BC7" s="208"/>
      <c r="BD7" s="208"/>
      <c r="BE7" s="209"/>
      <c r="BF7" s="211"/>
      <c r="BG7" s="208"/>
      <c r="BH7" s="208"/>
      <c r="BI7" s="208"/>
      <c r="BJ7" s="208"/>
      <c r="BK7" s="209"/>
      <c r="BL7" s="208"/>
      <c r="BM7" s="208"/>
      <c r="BN7" s="208"/>
      <c r="BO7" s="208"/>
      <c r="BP7" s="209"/>
      <c r="BQ7" s="211"/>
      <c r="BR7" s="208"/>
      <c r="BS7" s="208"/>
      <c r="BT7" s="208"/>
      <c r="BU7" s="209"/>
      <c r="BV7" s="211"/>
      <c r="BW7" s="208"/>
      <c r="BX7" s="208"/>
      <c r="BY7" s="208"/>
      <c r="BZ7" s="209"/>
      <c r="CA7" s="211"/>
      <c r="CB7" s="208"/>
      <c r="CC7" s="208"/>
      <c r="CD7" s="208"/>
      <c r="CE7" s="208"/>
      <c r="CF7" s="216"/>
      <c r="CI7" s="2"/>
    </row>
    <row r="8" spans="2:87" ht="19.5" customHeight="1">
      <c r="B8" s="207"/>
      <c r="C8" s="208"/>
      <c r="D8" s="208"/>
      <c r="E8" s="208"/>
      <c r="F8" s="208"/>
      <c r="G8" s="208"/>
      <c r="H8" s="208"/>
      <c r="I8" s="208"/>
      <c r="J8" s="209"/>
      <c r="K8" s="210"/>
      <c r="L8" s="211"/>
      <c r="M8" s="208"/>
      <c r="N8" s="208"/>
      <c r="O8" s="211"/>
      <c r="P8" s="208"/>
      <c r="Q8" s="208"/>
      <c r="R8" s="209"/>
      <c r="S8" s="208"/>
      <c r="T8" s="211"/>
      <c r="U8" s="212"/>
      <c r="V8" s="213"/>
      <c r="W8" s="213"/>
      <c r="X8" s="214"/>
      <c r="Y8" s="213"/>
      <c r="Z8" s="213"/>
      <c r="AA8" s="212"/>
      <c r="AB8" s="213"/>
      <c r="AC8" s="213"/>
      <c r="AD8" s="213"/>
      <c r="AE8" s="212"/>
      <c r="AF8" s="213"/>
      <c r="AG8" s="213"/>
      <c r="AH8" s="214"/>
      <c r="AI8" s="213"/>
      <c r="AJ8" s="213"/>
      <c r="AK8" s="212"/>
      <c r="AL8" s="213"/>
      <c r="AM8" s="213"/>
      <c r="AN8" s="214"/>
      <c r="AO8" s="213"/>
      <c r="AP8" s="215"/>
      <c r="AR8" s="207"/>
      <c r="AS8" s="208"/>
      <c r="AT8" s="208"/>
      <c r="AU8" s="208"/>
      <c r="AV8" s="208"/>
      <c r="AW8" s="208"/>
      <c r="AX8" s="208"/>
      <c r="AY8" s="209"/>
      <c r="AZ8" s="210"/>
      <c r="BA8" s="211"/>
      <c r="BB8" s="208"/>
      <c r="BC8" s="208"/>
      <c r="BD8" s="208"/>
      <c r="BE8" s="209"/>
      <c r="BF8" s="211"/>
      <c r="BG8" s="208"/>
      <c r="BH8" s="208"/>
      <c r="BI8" s="208"/>
      <c r="BJ8" s="208"/>
      <c r="BK8" s="209"/>
      <c r="BL8" s="208"/>
      <c r="BM8" s="208"/>
      <c r="BN8" s="208"/>
      <c r="BO8" s="208"/>
      <c r="BP8" s="209"/>
      <c r="BQ8" s="211"/>
      <c r="BR8" s="208"/>
      <c r="BS8" s="208"/>
      <c r="BT8" s="208"/>
      <c r="BU8" s="209"/>
      <c r="BV8" s="211"/>
      <c r="BW8" s="208"/>
      <c r="BX8" s="208"/>
      <c r="BY8" s="208"/>
      <c r="BZ8" s="209"/>
      <c r="CA8" s="211"/>
      <c r="CB8" s="208"/>
      <c r="CC8" s="208"/>
      <c r="CD8" s="208"/>
      <c r="CE8" s="208"/>
      <c r="CF8" s="216"/>
      <c r="CI8" s="2"/>
    </row>
    <row r="9" spans="2:87" ht="19.5" customHeight="1">
      <c r="B9" s="207"/>
      <c r="C9" s="208"/>
      <c r="D9" s="208"/>
      <c r="E9" s="208"/>
      <c r="F9" s="208"/>
      <c r="G9" s="208"/>
      <c r="H9" s="208"/>
      <c r="I9" s="208"/>
      <c r="J9" s="209"/>
      <c r="K9" s="210"/>
      <c r="L9" s="211"/>
      <c r="M9" s="208"/>
      <c r="N9" s="208"/>
      <c r="O9" s="211"/>
      <c r="P9" s="208"/>
      <c r="Q9" s="208"/>
      <c r="R9" s="209"/>
      <c r="S9" s="208"/>
      <c r="T9" s="211"/>
      <c r="U9" s="212"/>
      <c r="V9" s="213"/>
      <c r="W9" s="213"/>
      <c r="X9" s="214"/>
      <c r="Y9" s="213"/>
      <c r="Z9" s="213"/>
      <c r="AA9" s="212"/>
      <c r="AB9" s="213"/>
      <c r="AC9" s="213"/>
      <c r="AD9" s="213"/>
      <c r="AE9" s="212"/>
      <c r="AF9" s="213"/>
      <c r="AG9" s="213"/>
      <c r="AH9" s="214"/>
      <c r="AI9" s="213"/>
      <c r="AJ9" s="213"/>
      <c r="AK9" s="212"/>
      <c r="AL9" s="213"/>
      <c r="AM9" s="213"/>
      <c r="AN9" s="214"/>
      <c r="AO9" s="213"/>
      <c r="AP9" s="215"/>
      <c r="AR9" s="207"/>
      <c r="AS9" s="208"/>
      <c r="AT9" s="208"/>
      <c r="AU9" s="208"/>
      <c r="AV9" s="208"/>
      <c r="AW9" s="208"/>
      <c r="AX9" s="208"/>
      <c r="AY9" s="209"/>
      <c r="AZ9" s="210"/>
      <c r="BA9" s="211"/>
      <c r="BB9" s="208"/>
      <c r="BC9" s="208"/>
      <c r="BD9" s="208"/>
      <c r="BE9" s="209"/>
      <c r="BF9" s="211"/>
      <c r="BG9" s="208"/>
      <c r="BH9" s="208"/>
      <c r="BI9" s="208"/>
      <c r="BJ9" s="208"/>
      <c r="BK9" s="209"/>
      <c r="BL9" s="208"/>
      <c r="BM9" s="208"/>
      <c r="BN9" s="208"/>
      <c r="BO9" s="208"/>
      <c r="BP9" s="209"/>
      <c r="BQ9" s="211"/>
      <c r="BR9" s="208"/>
      <c r="BS9" s="208"/>
      <c r="BT9" s="208"/>
      <c r="BU9" s="209"/>
      <c r="BV9" s="211"/>
      <c r="BW9" s="208"/>
      <c r="BX9" s="208"/>
      <c r="BY9" s="208"/>
      <c r="BZ9" s="209"/>
      <c r="CA9" s="211"/>
      <c r="CB9" s="208"/>
      <c r="CC9" s="208"/>
      <c r="CD9" s="208"/>
      <c r="CE9" s="208"/>
      <c r="CF9" s="216"/>
      <c r="CI9" s="2"/>
    </row>
    <row r="10" spans="2:87" ht="19.5" customHeight="1">
      <c r="B10" s="207"/>
      <c r="C10" s="208"/>
      <c r="D10" s="208"/>
      <c r="E10" s="208"/>
      <c r="F10" s="208"/>
      <c r="G10" s="208"/>
      <c r="H10" s="208"/>
      <c r="I10" s="208"/>
      <c r="J10" s="209"/>
      <c r="K10" s="210"/>
      <c r="L10" s="211"/>
      <c r="M10" s="208"/>
      <c r="N10" s="208"/>
      <c r="O10" s="211"/>
      <c r="P10" s="208"/>
      <c r="Q10" s="208"/>
      <c r="R10" s="209"/>
      <c r="S10" s="208"/>
      <c r="T10" s="211"/>
      <c r="U10" s="212"/>
      <c r="V10" s="213"/>
      <c r="W10" s="213"/>
      <c r="X10" s="214"/>
      <c r="Y10" s="213"/>
      <c r="Z10" s="213"/>
      <c r="AA10" s="212"/>
      <c r="AB10" s="213"/>
      <c r="AC10" s="213"/>
      <c r="AD10" s="213"/>
      <c r="AE10" s="212"/>
      <c r="AF10" s="213"/>
      <c r="AG10" s="213"/>
      <c r="AH10" s="214"/>
      <c r="AI10" s="213"/>
      <c r="AJ10" s="213"/>
      <c r="AK10" s="212"/>
      <c r="AL10" s="213"/>
      <c r="AM10" s="213"/>
      <c r="AN10" s="214"/>
      <c r="AO10" s="213"/>
      <c r="AP10" s="215"/>
      <c r="AR10" s="207"/>
      <c r="AS10" s="208"/>
      <c r="AT10" s="208"/>
      <c r="AU10" s="208"/>
      <c r="AV10" s="208"/>
      <c r="AW10" s="208"/>
      <c r="AX10" s="208"/>
      <c r="AY10" s="209"/>
      <c r="AZ10" s="210"/>
      <c r="BA10" s="211"/>
      <c r="BB10" s="208"/>
      <c r="BC10" s="208"/>
      <c r="BD10" s="208"/>
      <c r="BE10" s="209"/>
      <c r="BF10" s="211"/>
      <c r="BG10" s="208"/>
      <c r="BH10" s="208"/>
      <c r="BI10" s="208"/>
      <c r="BJ10" s="208"/>
      <c r="BK10" s="209"/>
      <c r="BL10" s="208"/>
      <c r="BM10" s="208"/>
      <c r="BN10" s="208"/>
      <c r="BO10" s="208"/>
      <c r="BP10" s="209"/>
      <c r="BQ10" s="211"/>
      <c r="BR10" s="208"/>
      <c r="BS10" s="208"/>
      <c r="BT10" s="208"/>
      <c r="BU10" s="209"/>
      <c r="BV10" s="211"/>
      <c r="BW10" s="208"/>
      <c r="BX10" s="208"/>
      <c r="BY10" s="208"/>
      <c r="BZ10" s="209"/>
      <c r="CA10" s="211"/>
      <c r="CB10" s="208"/>
      <c r="CC10" s="208"/>
      <c r="CD10" s="208"/>
      <c r="CE10" s="208"/>
      <c r="CF10" s="216"/>
      <c r="CI10" s="2"/>
    </row>
    <row r="11" spans="2:87" ht="19.5" customHeight="1">
      <c r="B11" s="207"/>
      <c r="C11" s="208"/>
      <c r="D11" s="208"/>
      <c r="E11" s="208"/>
      <c r="F11" s="208"/>
      <c r="G11" s="208"/>
      <c r="H11" s="208"/>
      <c r="I11" s="208"/>
      <c r="J11" s="209"/>
      <c r="K11" s="210"/>
      <c r="L11" s="211"/>
      <c r="M11" s="208"/>
      <c r="N11" s="208"/>
      <c r="O11" s="211"/>
      <c r="P11" s="208"/>
      <c r="Q11" s="208"/>
      <c r="R11" s="209"/>
      <c r="S11" s="208"/>
      <c r="T11" s="211"/>
      <c r="U11" s="212"/>
      <c r="V11" s="213"/>
      <c r="W11" s="213"/>
      <c r="X11" s="214"/>
      <c r="Y11" s="213"/>
      <c r="Z11" s="213"/>
      <c r="AA11" s="212"/>
      <c r="AB11" s="213"/>
      <c r="AC11" s="213"/>
      <c r="AD11" s="213"/>
      <c r="AE11" s="212"/>
      <c r="AF11" s="213"/>
      <c r="AG11" s="213"/>
      <c r="AH11" s="214"/>
      <c r="AI11" s="213"/>
      <c r="AJ11" s="213"/>
      <c r="AK11" s="212"/>
      <c r="AL11" s="213"/>
      <c r="AM11" s="213"/>
      <c r="AN11" s="214"/>
      <c r="AO11" s="213"/>
      <c r="AP11" s="215"/>
      <c r="AR11" s="207"/>
      <c r="AS11" s="208"/>
      <c r="AT11" s="208"/>
      <c r="AU11" s="208"/>
      <c r="AV11" s="208"/>
      <c r="AW11" s="208"/>
      <c r="AX11" s="208"/>
      <c r="AY11" s="209"/>
      <c r="AZ11" s="210"/>
      <c r="BA11" s="211"/>
      <c r="BB11" s="208"/>
      <c r="BC11" s="208"/>
      <c r="BD11" s="208"/>
      <c r="BE11" s="209"/>
      <c r="BF11" s="211"/>
      <c r="BG11" s="208"/>
      <c r="BH11" s="208"/>
      <c r="BI11" s="208"/>
      <c r="BJ11" s="208"/>
      <c r="BK11" s="209"/>
      <c r="BL11" s="208"/>
      <c r="BM11" s="208"/>
      <c r="BN11" s="208"/>
      <c r="BO11" s="208"/>
      <c r="BP11" s="209"/>
      <c r="BQ11" s="211"/>
      <c r="BR11" s="208"/>
      <c r="BS11" s="208"/>
      <c r="BT11" s="208"/>
      <c r="BU11" s="209"/>
      <c r="BV11" s="211"/>
      <c r="BW11" s="208"/>
      <c r="BX11" s="208"/>
      <c r="BY11" s="208"/>
      <c r="BZ11" s="209"/>
      <c r="CA11" s="211"/>
      <c r="CB11" s="208"/>
      <c r="CC11" s="208"/>
      <c r="CD11" s="208"/>
      <c r="CE11" s="208"/>
      <c r="CF11" s="216"/>
      <c r="CI11" s="2"/>
    </row>
    <row r="12" spans="2:87" ht="19.5" customHeight="1">
      <c r="B12" s="207"/>
      <c r="C12" s="208"/>
      <c r="D12" s="208"/>
      <c r="E12" s="208"/>
      <c r="F12" s="208"/>
      <c r="G12" s="208"/>
      <c r="H12" s="208"/>
      <c r="I12" s="208"/>
      <c r="J12" s="209"/>
      <c r="K12" s="210"/>
      <c r="L12" s="211"/>
      <c r="M12" s="208"/>
      <c r="N12" s="208"/>
      <c r="O12" s="211"/>
      <c r="P12" s="208"/>
      <c r="Q12" s="208"/>
      <c r="R12" s="209"/>
      <c r="S12" s="208"/>
      <c r="T12" s="211"/>
      <c r="U12" s="212"/>
      <c r="V12" s="213"/>
      <c r="W12" s="213"/>
      <c r="X12" s="214"/>
      <c r="Y12" s="213"/>
      <c r="Z12" s="213"/>
      <c r="AA12" s="212"/>
      <c r="AB12" s="213"/>
      <c r="AC12" s="213"/>
      <c r="AD12" s="213"/>
      <c r="AE12" s="212"/>
      <c r="AF12" s="213"/>
      <c r="AG12" s="213"/>
      <c r="AH12" s="214"/>
      <c r="AI12" s="213"/>
      <c r="AJ12" s="213"/>
      <c r="AK12" s="212"/>
      <c r="AL12" s="213"/>
      <c r="AM12" s="213"/>
      <c r="AN12" s="214"/>
      <c r="AO12" s="213"/>
      <c r="AP12" s="215"/>
      <c r="AR12" s="207"/>
      <c r="AS12" s="208"/>
      <c r="AT12" s="208"/>
      <c r="AU12" s="208"/>
      <c r="AV12" s="208"/>
      <c r="AW12" s="208"/>
      <c r="AX12" s="208"/>
      <c r="AY12" s="209"/>
      <c r="AZ12" s="210"/>
      <c r="BA12" s="211"/>
      <c r="BB12" s="208"/>
      <c r="BC12" s="208"/>
      <c r="BD12" s="208"/>
      <c r="BE12" s="209"/>
      <c r="BF12" s="211"/>
      <c r="BG12" s="208"/>
      <c r="BH12" s="208"/>
      <c r="BI12" s="208"/>
      <c r="BJ12" s="208"/>
      <c r="BK12" s="209"/>
      <c r="BL12" s="208"/>
      <c r="BM12" s="208"/>
      <c r="BN12" s="208"/>
      <c r="BO12" s="208"/>
      <c r="BP12" s="209"/>
      <c r="BQ12" s="211"/>
      <c r="BR12" s="208"/>
      <c r="BS12" s="208"/>
      <c r="BT12" s="208"/>
      <c r="BU12" s="209"/>
      <c r="BV12" s="211"/>
      <c r="BW12" s="208"/>
      <c r="BX12" s="208"/>
      <c r="BY12" s="208"/>
      <c r="BZ12" s="209"/>
      <c r="CA12" s="211"/>
      <c r="CB12" s="208"/>
      <c r="CC12" s="208"/>
      <c r="CD12" s="208"/>
      <c r="CE12" s="208"/>
      <c r="CF12" s="216"/>
      <c r="CI12" s="2"/>
    </row>
    <row r="13" spans="2:87" ht="19.5" customHeight="1">
      <c r="B13" s="207"/>
      <c r="C13" s="208"/>
      <c r="D13" s="208"/>
      <c r="E13" s="208"/>
      <c r="F13" s="208"/>
      <c r="G13" s="208"/>
      <c r="H13" s="208"/>
      <c r="I13" s="208"/>
      <c r="J13" s="209"/>
      <c r="K13" s="210"/>
      <c r="L13" s="211"/>
      <c r="M13" s="208"/>
      <c r="N13" s="208"/>
      <c r="O13" s="211"/>
      <c r="P13" s="208"/>
      <c r="Q13" s="208"/>
      <c r="R13" s="209"/>
      <c r="S13" s="208"/>
      <c r="T13" s="211"/>
      <c r="U13" s="212"/>
      <c r="V13" s="213"/>
      <c r="W13" s="213"/>
      <c r="X13" s="214"/>
      <c r="Y13" s="213"/>
      <c r="Z13" s="213"/>
      <c r="AA13" s="212"/>
      <c r="AB13" s="213"/>
      <c r="AC13" s="213"/>
      <c r="AD13" s="213"/>
      <c r="AE13" s="212"/>
      <c r="AF13" s="213"/>
      <c r="AG13" s="213"/>
      <c r="AH13" s="214"/>
      <c r="AI13" s="213"/>
      <c r="AJ13" s="213"/>
      <c r="AK13" s="212"/>
      <c r="AL13" s="213"/>
      <c r="AM13" s="213"/>
      <c r="AN13" s="214"/>
      <c r="AO13" s="213"/>
      <c r="AP13" s="215"/>
      <c r="AR13" s="207"/>
      <c r="AS13" s="208"/>
      <c r="AT13" s="208"/>
      <c r="AU13" s="208"/>
      <c r="AV13" s="208"/>
      <c r="AW13" s="208"/>
      <c r="AX13" s="208"/>
      <c r="AY13" s="209"/>
      <c r="AZ13" s="210"/>
      <c r="BA13" s="211"/>
      <c r="BB13" s="208"/>
      <c r="BC13" s="208"/>
      <c r="BD13" s="208"/>
      <c r="BE13" s="209"/>
      <c r="BF13" s="211"/>
      <c r="BG13" s="208"/>
      <c r="BH13" s="208"/>
      <c r="BI13" s="208"/>
      <c r="BJ13" s="208"/>
      <c r="BK13" s="209"/>
      <c r="BL13" s="208"/>
      <c r="BM13" s="208"/>
      <c r="BN13" s="208"/>
      <c r="BO13" s="208"/>
      <c r="BP13" s="209"/>
      <c r="BQ13" s="211"/>
      <c r="BR13" s="208"/>
      <c r="BS13" s="208"/>
      <c r="BT13" s="208"/>
      <c r="BU13" s="209"/>
      <c r="BV13" s="211"/>
      <c r="BW13" s="208"/>
      <c r="BX13" s="208"/>
      <c r="BY13" s="208"/>
      <c r="BZ13" s="209"/>
      <c r="CA13" s="211"/>
      <c r="CB13" s="208"/>
      <c r="CC13" s="208"/>
      <c r="CD13" s="208"/>
      <c r="CE13" s="208"/>
      <c r="CF13" s="216"/>
      <c r="CI13" s="2"/>
    </row>
    <row r="14" spans="2:87" ht="19.5" customHeight="1">
      <c r="B14" s="207"/>
      <c r="C14" s="208"/>
      <c r="D14" s="208"/>
      <c r="E14" s="208"/>
      <c r="F14" s="208"/>
      <c r="G14" s="208"/>
      <c r="H14" s="208"/>
      <c r="I14" s="208"/>
      <c r="J14" s="209"/>
      <c r="K14" s="210"/>
      <c r="L14" s="211"/>
      <c r="M14" s="208"/>
      <c r="N14" s="208"/>
      <c r="O14" s="211"/>
      <c r="P14" s="208"/>
      <c r="Q14" s="208"/>
      <c r="R14" s="209"/>
      <c r="S14" s="208"/>
      <c r="T14" s="211"/>
      <c r="U14" s="212"/>
      <c r="V14" s="213"/>
      <c r="W14" s="213"/>
      <c r="X14" s="214"/>
      <c r="Y14" s="213"/>
      <c r="Z14" s="213"/>
      <c r="AA14" s="212"/>
      <c r="AB14" s="213"/>
      <c r="AC14" s="213"/>
      <c r="AD14" s="213"/>
      <c r="AE14" s="212"/>
      <c r="AF14" s="213"/>
      <c r="AG14" s="213"/>
      <c r="AH14" s="214"/>
      <c r="AI14" s="213"/>
      <c r="AJ14" s="213"/>
      <c r="AK14" s="212"/>
      <c r="AL14" s="213"/>
      <c r="AM14" s="213"/>
      <c r="AN14" s="214"/>
      <c r="AO14" s="213"/>
      <c r="AP14" s="215"/>
      <c r="AR14" s="207"/>
      <c r="AS14" s="208"/>
      <c r="AT14" s="208"/>
      <c r="AU14" s="208"/>
      <c r="AV14" s="208"/>
      <c r="AW14" s="208"/>
      <c r="AX14" s="208"/>
      <c r="AY14" s="209"/>
      <c r="AZ14" s="210"/>
      <c r="BA14" s="211"/>
      <c r="BB14" s="208"/>
      <c r="BC14" s="208"/>
      <c r="BD14" s="208"/>
      <c r="BE14" s="209"/>
      <c r="BF14" s="211"/>
      <c r="BG14" s="208"/>
      <c r="BH14" s="208"/>
      <c r="BI14" s="208"/>
      <c r="BJ14" s="208"/>
      <c r="BK14" s="209"/>
      <c r="BL14" s="208"/>
      <c r="BM14" s="208"/>
      <c r="BN14" s="208"/>
      <c r="BO14" s="208"/>
      <c r="BP14" s="209"/>
      <c r="BQ14" s="211"/>
      <c r="BR14" s="208"/>
      <c r="BS14" s="208"/>
      <c r="BT14" s="208"/>
      <c r="BU14" s="209"/>
      <c r="BV14" s="211"/>
      <c r="BW14" s="208"/>
      <c r="BX14" s="208"/>
      <c r="BY14" s="208"/>
      <c r="BZ14" s="209"/>
      <c r="CA14" s="211"/>
      <c r="CB14" s="208"/>
      <c r="CC14" s="208"/>
      <c r="CD14" s="208"/>
      <c r="CE14" s="208"/>
      <c r="CF14" s="216"/>
      <c r="CI14" s="2"/>
    </row>
    <row r="15" spans="2:87" ht="19.5" customHeight="1">
      <c r="B15" s="207"/>
      <c r="C15" s="208"/>
      <c r="D15" s="208"/>
      <c r="E15" s="208"/>
      <c r="F15" s="208"/>
      <c r="G15" s="208"/>
      <c r="H15" s="208"/>
      <c r="I15" s="208"/>
      <c r="J15" s="209"/>
      <c r="K15" s="210"/>
      <c r="L15" s="211"/>
      <c r="M15" s="208"/>
      <c r="N15" s="208"/>
      <c r="O15" s="211"/>
      <c r="P15" s="208"/>
      <c r="Q15" s="208"/>
      <c r="R15" s="209"/>
      <c r="S15" s="208"/>
      <c r="T15" s="211"/>
      <c r="U15" s="212"/>
      <c r="V15" s="213"/>
      <c r="W15" s="213"/>
      <c r="X15" s="214"/>
      <c r="Y15" s="213"/>
      <c r="Z15" s="213"/>
      <c r="AA15" s="212"/>
      <c r="AB15" s="213"/>
      <c r="AC15" s="213"/>
      <c r="AD15" s="213"/>
      <c r="AE15" s="212"/>
      <c r="AF15" s="213"/>
      <c r="AG15" s="213"/>
      <c r="AH15" s="214"/>
      <c r="AI15" s="213"/>
      <c r="AJ15" s="213"/>
      <c r="AK15" s="212"/>
      <c r="AL15" s="213"/>
      <c r="AM15" s="213"/>
      <c r="AN15" s="214"/>
      <c r="AO15" s="213"/>
      <c r="AP15" s="215"/>
      <c r="AR15" s="207"/>
      <c r="AS15" s="208"/>
      <c r="AT15" s="208"/>
      <c r="AU15" s="208"/>
      <c r="AV15" s="208"/>
      <c r="AW15" s="208"/>
      <c r="AX15" s="208"/>
      <c r="AY15" s="209"/>
      <c r="AZ15" s="210"/>
      <c r="BA15" s="211"/>
      <c r="BB15" s="208"/>
      <c r="BC15" s="208"/>
      <c r="BD15" s="208"/>
      <c r="BE15" s="209"/>
      <c r="BF15" s="211"/>
      <c r="BG15" s="208"/>
      <c r="BH15" s="208"/>
      <c r="BI15" s="208"/>
      <c r="BJ15" s="208"/>
      <c r="BK15" s="209"/>
      <c r="BL15" s="208"/>
      <c r="BM15" s="208"/>
      <c r="BN15" s="208"/>
      <c r="BO15" s="208"/>
      <c r="BP15" s="209"/>
      <c r="BQ15" s="211"/>
      <c r="BR15" s="208"/>
      <c r="BS15" s="208"/>
      <c r="BT15" s="208"/>
      <c r="BU15" s="209"/>
      <c r="BV15" s="211"/>
      <c r="BW15" s="208"/>
      <c r="BX15" s="208"/>
      <c r="BY15" s="208"/>
      <c r="BZ15" s="209"/>
      <c r="CA15" s="211"/>
      <c r="CB15" s="208"/>
      <c r="CC15" s="208"/>
      <c r="CD15" s="208"/>
      <c r="CE15" s="208"/>
      <c r="CF15" s="216"/>
      <c r="CI15" s="2"/>
    </row>
    <row r="16" spans="2:87" ht="19.5" customHeight="1">
      <c r="B16" s="207"/>
      <c r="C16" s="208"/>
      <c r="D16" s="208"/>
      <c r="E16" s="208"/>
      <c r="F16" s="208"/>
      <c r="G16" s="208"/>
      <c r="H16" s="208"/>
      <c r="I16" s="208"/>
      <c r="J16" s="209"/>
      <c r="K16" s="210"/>
      <c r="L16" s="211"/>
      <c r="M16" s="208"/>
      <c r="N16" s="208"/>
      <c r="O16" s="211"/>
      <c r="P16" s="208"/>
      <c r="Q16" s="208"/>
      <c r="R16" s="209"/>
      <c r="S16" s="208"/>
      <c r="T16" s="211"/>
      <c r="U16" s="212"/>
      <c r="V16" s="213"/>
      <c r="W16" s="213"/>
      <c r="X16" s="214"/>
      <c r="Y16" s="213"/>
      <c r="Z16" s="213"/>
      <c r="AA16" s="212"/>
      <c r="AB16" s="213"/>
      <c r="AC16" s="213"/>
      <c r="AD16" s="213"/>
      <c r="AE16" s="212"/>
      <c r="AF16" s="213"/>
      <c r="AG16" s="213"/>
      <c r="AH16" s="214"/>
      <c r="AI16" s="213"/>
      <c r="AJ16" s="213"/>
      <c r="AK16" s="212"/>
      <c r="AL16" s="213"/>
      <c r="AM16" s="213"/>
      <c r="AN16" s="214"/>
      <c r="AO16" s="213"/>
      <c r="AP16" s="215"/>
      <c r="AR16" s="207"/>
      <c r="AS16" s="208"/>
      <c r="AT16" s="208"/>
      <c r="AU16" s="208"/>
      <c r="AV16" s="208"/>
      <c r="AW16" s="208"/>
      <c r="AX16" s="208"/>
      <c r="AY16" s="209"/>
      <c r="AZ16" s="210"/>
      <c r="BA16" s="211"/>
      <c r="BB16" s="208"/>
      <c r="BC16" s="208"/>
      <c r="BD16" s="208"/>
      <c r="BE16" s="209"/>
      <c r="BF16" s="211"/>
      <c r="BG16" s="208"/>
      <c r="BH16" s="208"/>
      <c r="BI16" s="208"/>
      <c r="BJ16" s="208"/>
      <c r="BK16" s="209"/>
      <c r="BL16" s="208"/>
      <c r="BM16" s="208"/>
      <c r="BN16" s="208"/>
      <c r="BO16" s="208"/>
      <c r="BP16" s="209"/>
      <c r="BQ16" s="211"/>
      <c r="BR16" s="208"/>
      <c r="BS16" s="208"/>
      <c r="BT16" s="208"/>
      <c r="BU16" s="209"/>
      <c r="BV16" s="211"/>
      <c r="BW16" s="208"/>
      <c r="BX16" s="208"/>
      <c r="BY16" s="208"/>
      <c r="BZ16" s="209"/>
      <c r="CA16" s="211"/>
      <c r="CB16" s="208"/>
      <c r="CC16" s="208"/>
      <c r="CD16" s="208"/>
      <c r="CE16" s="208"/>
      <c r="CF16" s="216"/>
      <c r="CI16" s="2"/>
    </row>
    <row r="17" spans="2:87" ht="19.5" customHeight="1">
      <c r="B17" s="207"/>
      <c r="C17" s="208"/>
      <c r="D17" s="208"/>
      <c r="E17" s="208"/>
      <c r="F17" s="208"/>
      <c r="G17" s="208"/>
      <c r="H17" s="208"/>
      <c r="I17" s="208"/>
      <c r="J17" s="209"/>
      <c r="K17" s="210"/>
      <c r="L17" s="211"/>
      <c r="M17" s="208"/>
      <c r="N17" s="208"/>
      <c r="O17" s="211"/>
      <c r="P17" s="208"/>
      <c r="Q17" s="208"/>
      <c r="R17" s="209"/>
      <c r="S17" s="208"/>
      <c r="T17" s="211"/>
      <c r="U17" s="212"/>
      <c r="V17" s="213"/>
      <c r="W17" s="213"/>
      <c r="X17" s="214"/>
      <c r="Y17" s="213"/>
      <c r="Z17" s="213"/>
      <c r="AA17" s="212"/>
      <c r="AB17" s="213"/>
      <c r="AC17" s="213"/>
      <c r="AD17" s="213"/>
      <c r="AE17" s="212"/>
      <c r="AF17" s="213"/>
      <c r="AG17" s="213"/>
      <c r="AH17" s="214"/>
      <c r="AI17" s="213"/>
      <c r="AJ17" s="213"/>
      <c r="AK17" s="212"/>
      <c r="AL17" s="213"/>
      <c r="AM17" s="213"/>
      <c r="AN17" s="214"/>
      <c r="AO17" s="213"/>
      <c r="AP17" s="215"/>
      <c r="AR17" s="704" t="s">
        <v>25</v>
      </c>
      <c r="AS17" s="565"/>
      <c r="AT17" s="565"/>
      <c r="AU17" s="565"/>
      <c r="AV17" s="565"/>
      <c r="AW17" s="565"/>
      <c r="AX17" s="565"/>
      <c r="AY17" s="576"/>
      <c r="AZ17" s="217"/>
      <c r="BA17" s="218"/>
      <c r="BB17" s="219"/>
      <c r="BC17" s="219"/>
      <c r="BD17" s="219"/>
      <c r="BE17" s="220"/>
      <c r="BF17" s="218"/>
      <c r="BG17" s="219"/>
      <c r="BH17" s="219"/>
      <c r="BI17" s="219"/>
      <c r="BJ17" s="219"/>
      <c r="BK17" s="220"/>
      <c r="BL17" s="219"/>
      <c r="BM17" s="219"/>
      <c r="BN17" s="219"/>
      <c r="BO17" s="219"/>
      <c r="BP17" s="220"/>
      <c r="BQ17" s="219"/>
      <c r="BR17" s="219"/>
      <c r="BS17" s="219"/>
      <c r="BT17" s="219"/>
      <c r="BU17" s="220"/>
      <c r="BV17" s="221"/>
      <c r="BW17" s="222"/>
      <c r="BX17" s="222"/>
      <c r="BY17" s="222"/>
      <c r="BZ17" s="223"/>
      <c r="CA17" s="218"/>
      <c r="CB17" s="219"/>
      <c r="CC17" s="219"/>
      <c r="CD17" s="219"/>
      <c r="CE17" s="219"/>
      <c r="CF17" s="224" t="s">
        <v>246</v>
      </c>
      <c r="CI17" s="2"/>
    </row>
    <row r="18" spans="2:87" ht="19.5" customHeight="1">
      <c r="B18" s="207"/>
      <c r="C18" s="208"/>
      <c r="D18" s="208"/>
      <c r="E18" s="208"/>
      <c r="F18" s="208"/>
      <c r="G18" s="208"/>
      <c r="H18" s="208"/>
      <c r="I18" s="208"/>
      <c r="J18" s="209"/>
      <c r="K18" s="210"/>
      <c r="L18" s="211"/>
      <c r="M18" s="208"/>
      <c r="N18" s="208"/>
      <c r="O18" s="211"/>
      <c r="P18" s="208"/>
      <c r="Q18" s="208"/>
      <c r="R18" s="209"/>
      <c r="S18" s="208"/>
      <c r="T18" s="211"/>
      <c r="U18" s="212"/>
      <c r="V18" s="213"/>
      <c r="W18" s="213"/>
      <c r="X18" s="214"/>
      <c r="Y18" s="213"/>
      <c r="Z18" s="213"/>
      <c r="AA18" s="212"/>
      <c r="AB18" s="213"/>
      <c r="AC18" s="213"/>
      <c r="AD18" s="213"/>
      <c r="AE18" s="212"/>
      <c r="AF18" s="213"/>
      <c r="AG18" s="213"/>
      <c r="AH18" s="214"/>
      <c r="AI18" s="213"/>
      <c r="AJ18" s="213"/>
      <c r="AK18" s="212"/>
      <c r="AL18" s="213"/>
      <c r="AM18" s="213"/>
      <c r="AN18" s="214"/>
      <c r="AO18" s="213"/>
      <c r="AP18" s="215"/>
      <c r="AR18" s="588"/>
      <c r="AS18" s="567"/>
      <c r="AT18" s="567"/>
      <c r="AU18" s="567"/>
      <c r="AV18" s="567"/>
      <c r="AW18" s="567"/>
      <c r="AX18" s="567"/>
      <c r="AY18" s="577"/>
      <c r="AZ18" s="225"/>
      <c r="BA18" s="226"/>
      <c r="BB18" s="179"/>
      <c r="BC18" s="179"/>
      <c r="BD18" s="179"/>
      <c r="BE18" s="227"/>
      <c r="BF18" s="226"/>
      <c r="BG18" s="179"/>
      <c r="BH18" s="179"/>
      <c r="BI18" s="179"/>
      <c r="BJ18" s="179"/>
      <c r="BK18" s="227"/>
      <c r="BL18" s="179"/>
      <c r="BM18" s="179"/>
      <c r="BN18" s="179"/>
      <c r="BO18" s="179"/>
      <c r="BP18" s="227"/>
      <c r="BQ18" s="179"/>
      <c r="BR18" s="179"/>
      <c r="BS18" s="179"/>
      <c r="BT18" s="179"/>
      <c r="BU18" s="227"/>
      <c r="BV18" s="228"/>
      <c r="BW18" s="229"/>
      <c r="BX18" s="229"/>
      <c r="BY18" s="229"/>
      <c r="BZ18" s="230"/>
      <c r="CA18" s="226"/>
      <c r="CB18" s="179"/>
      <c r="CC18" s="179"/>
      <c r="CD18" s="179"/>
      <c r="CE18" s="179"/>
      <c r="CF18" s="231"/>
      <c r="CI18" s="2"/>
    </row>
    <row r="19" spans="2:87" ht="19.5" customHeight="1">
      <c r="B19" s="207"/>
      <c r="C19" s="208"/>
      <c r="D19" s="208"/>
      <c r="E19" s="208"/>
      <c r="F19" s="208"/>
      <c r="G19" s="208"/>
      <c r="H19" s="208"/>
      <c r="I19" s="208"/>
      <c r="J19" s="209"/>
      <c r="K19" s="210"/>
      <c r="L19" s="211"/>
      <c r="M19" s="208"/>
      <c r="N19" s="208"/>
      <c r="O19" s="211"/>
      <c r="P19" s="208"/>
      <c r="Q19" s="208"/>
      <c r="R19" s="209"/>
      <c r="S19" s="208"/>
      <c r="T19" s="211"/>
      <c r="U19" s="212"/>
      <c r="V19" s="213"/>
      <c r="W19" s="213"/>
      <c r="X19" s="214"/>
      <c r="Y19" s="213"/>
      <c r="Z19" s="213"/>
      <c r="AA19" s="212"/>
      <c r="AB19" s="213"/>
      <c r="AC19" s="213"/>
      <c r="AD19" s="213"/>
      <c r="AE19" s="212"/>
      <c r="AF19" s="213"/>
      <c r="AG19" s="213"/>
      <c r="AH19" s="214"/>
      <c r="AI19" s="213"/>
      <c r="AJ19" s="213"/>
      <c r="AK19" s="212"/>
      <c r="AL19" s="213"/>
      <c r="AM19" s="213"/>
      <c r="AN19" s="214"/>
      <c r="AO19" s="213"/>
      <c r="AP19" s="215"/>
      <c r="AR19" s="704" t="s">
        <v>247</v>
      </c>
      <c r="AS19" s="565"/>
      <c r="AT19" s="565"/>
      <c r="AU19" s="565"/>
      <c r="AV19" s="565"/>
      <c r="AW19" s="565"/>
      <c r="AX19" s="565"/>
      <c r="AY19" s="576"/>
      <c r="AZ19" s="218"/>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32"/>
      <c r="BW19" s="232"/>
      <c r="BX19" s="232"/>
      <c r="BY19" s="232"/>
      <c r="BZ19" s="232"/>
      <c r="CA19" s="219"/>
      <c r="CB19" s="219"/>
      <c r="CC19" s="219"/>
      <c r="CD19" s="219"/>
      <c r="CE19" s="219"/>
      <c r="CF19" s="224" t="s">
        <v>7</v>
      </c>
      <c r="CI19" s="2"/>
    </row>
    <row r="20" spans="2:87" ht="19.5" customHeight="1" thickBot="1">
      <c r="B20" s="207"/>
      <c r="C20" s="208"/>
      <c r="D20" s="208"/>
      <c r="E20" s="208"/>
      <c r="F20" s="208"/>
      <c r="G20" s="208"/>
      <c r="H20" s="208"/>
      <c r="I20" s="208"/>
      <c r="J20" s="209"/>
      <c r="K20" s="210"/>
      <c r="L20" s="211"/>
      <c r="M20" s="208"/>
      <c r="N20" s="208"/>
      <c r="O20" s="211"/>
      <c r="P20" s="208"/>
      <c r="Q20" s="208"/>
      <c r="R20" s="209"/>
      <c r="S20" s="208"/>
      <c r="T20" s="211"/>
      <c r="U20" s="212"/>
      <c r="V20" s="213"/>
      <c r="W20" s="213"/>
      <c r="X20" s="214"/>
      <c r="Y20" s="213"/>
      <c r="Z20" s="213"/>
      <c r="AA20" s="212"/>
      <c r="AB20" s="213"/>
      <c r="AC20" s="213"/>
      <c r="AD20" s="213"/>
      <c r="AE20" s="212"/>
      <c r="AF20" s="213"/>
      <c r="AG20" s="213"/>
      <c r="AH20" s="214"/>
      <c r="AI20" s="213"/>
      <c r="AJ20" s="213"/>
      <c r="AK20" s="212"/>
      <c r="AL20" s="213"/>
      <c r="AM20" s="213"/>
      <c r="AN20" s="214"/>
      <c r="AO20" s="213"/>
      <c r="AP20" s="215"/>
      <c r="AR20" s="649"/>
      <c r="AS20" s="650"/>
      <c r="AT20" s="650"/>
      <c r="AU20" s="650"/>
      <c r="AV20" s="650"/>
      <c r="AW20" s="650"/>
      <c r="AX20" s="650"/>
      <c r="AY20" s="705"/>
      <c r="AZ20" s="233"/>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5"/>
      <c r="BW20" s="235"/>
      <c r="BX20" s="235"/>
      <c r="BY20" s="235"/>
      <c r="BZ20" s="235"/>
      <c r="CA20" s="234"/>
      <c r="CB20" s="234"/>
      <c r="CC20" s="234"/>
      <c r="CD20" s="234"/>
      <c r="CE20" s="234"/>
      <c r="CF20" s="236"/>
      <c r="CG20" s="237"/>
      <c r="CI20" s="2"/>
    </row>
    <row r="21" spans="2:88" ht="19.5" customHeight="1">
      <c r="B21" s="207"/>
      <c r="C21" s="208"/>
      <c r="D21" s="208"/>
      <c r="E21" s="208"/>
      <c r="F21" s="208"/>
      <c r="G21" s="208"/>
      <c r="H21" s="208"/>
      <c r="I21" s="208"/>
      <c r="J21" s="209"/>
      <c r="K21" s="210"/>
      <c r="L21" s="211"/>
      <c r="M21" s="208"/>
      <c r="N21" s="208"/>
      <c r="O21" s="211"/>
      <c r="P21" s="208"/>
      <c r="Q21" s="208"/>
      <c r="R21" s="209"/>
      <c r="S21" s="208"/>
      <c r="T21" s="211"/>
      <c r="U21" s="212"/>
      <c r="V21" s="213"/>
      <c r="W21" s="213"/>
      <c r="X21" s="214"/>
      <c r="Y21" s="213"/>
      <c r="Z21" s="213"/>
      <c r="AA21" s="212"/>
      <c r="AB21" s="213"/>
      <c r="AC21" s="213"/>
      <c r="AD21" s="213"/>
      <c r="AE21" s="212"/>
      <c r="AF21" s="213"/>
      <c r="AG21" s="213"/>
      <c r="AH21" s="214"/>
      <c r="AI21" s="213"/>
      <c r="AJ21" s="213"/>
      <c r="AK21" s="212"/>
      <c r="AL21" s="213"/>
      <c r="AM21" s="213"/>
      <c r="AN21" s="214"/>
      <c r="AO21" s="213"/>
      <c r="AP21" s="215"/>
      <c r="AR21" s="52"/>
      <c r="AS21" s="52"/>
      <c r="AT21" s="52"/>
      <c r="AU21" s="52"/>
      <c r="AV21" s="52"/>
      <c r="AW21" s="52"/>
      <c r="AX21" s="52"/>
      <c r="AY21" s="52"/>
      <c r="AZ21" s="2"/>
      <c r="BA21" s="2"/>
      <c r="BB21" s="2"/>
      <c r="BC21" s="2"/>
      <c r="BD21" s="2"/>
      <c r="BE21" s="2"/>
      <c r="BF21" s="2"/>
      <c r="BG21" s="2"/>
      <c r="BH21" s="2"/>
      <c r="BI21" s="2"/>
      <c r="BJ21" s="2"/>
      <c r="BK21" s="2"/>
      <c r="BL21" s="2"/>
      <c r="BM21" s="2"/>
      <c r="BN21" s="2"/>
      <c r="BO21" s="2"/>
      <c r="BP21" s="2"/>
      <c r="BQ21" s="2"/>
      <c r="BR21" s="2"/>
      <c r="BS21" s="2"/>
      <c r="BT21" s="2"/>
      <c r="BU21" s="2"/>
      <c r="BV21" s="106"/>
      <c r="BW21" s="106"/>
      <c r="BX21" s="106"/>
      <c r="BY21" s="106"/>
      <c r="BZ21" s="106"/>
      <c r="CA21" s="2"/>
      <c r="CB21" s="2"/>
      <c r="CC21" s="2"/>
      <c r="CD21" s="2"/>
      <c r="CE21" s="2"/>
      <c r="CF21" s="2"/>
      <c r="CG21" s="238"/>
      <c r="CJ21" s="2"/>
    </row>
    <row r="22" spans="2:88" ht="19.5" customHeight="1" thickBot="1">
      <c r="B22" s="207"/>
      <c r="C22" s="208"/>
      <c r="D22" s="208"/>
      <c r="E22" s="208"/>
      <c r="F22" s="208"/>
      <c r="G22" s="208"/>
      <c r="H22" s="208"/>
      <c r="I22" s="208"/>
      <c r="J22" s="209"/>
      <c r="K22" s="210"/>
      <c r="L22" s="211"/>
      <c r="M22" s="208"/>
      <c r="N22" s="208"/>
      <c r="O22" s="211"/>
      <c r="P22" s="208"/>
      <c r="Q22" s="208"/>
      <c r="R22" s="209"/>
      <c r="S22" s="208"/>
      <c r="T22" s="211"/>
      <c r="U22" s="212"/>
      <c r="V22" s="213"/>
      <c r="W22" s="213"/>
      <c r="X22" s="214"/>
      <c r="Y22" s="213"/>
      <c r="Z22" s="213"/>
      <c r="AA22" s="212"/>
      <c r="AB22" s="213"/>
      <c r="AC22" s="213"/>
      <c r="AD22" s="213"/>
      <c r="AE22" s="212"/>
      <c r="AF22" s="213"/>
      <c r="AG22" s="213"/>
      <c r="AH22" s="214"/>
      <c r="AI22" s="213"/>
      <c r="AJ22" s="213"/>
      <c r="AK22" s="212"/>
      <c r="AL22" s="213"/>
      <c r="AM22" s="213"/>
      <c r="AN22" s="214"/>
      <c r="AO22" s="213"/>
      <c r="AP22" s="215"/>
      <c r="BL22" s="573"/>
      <c r="BM22" s="573"/>
      <c r="BN22" s="573"/>
      <c r="BO22" s="573"/>
      <c r="BP22" s="573"/>
      <c r="BQ22" s="573"/>
      <c r="BR22" s="573"/>
      <c r="BS22" s="573"/>
      <c r="BT22" s="573"/>
      <c r="BY22" s="239"/>
      <c r="BZ22" s="239"/>
      <c r="CA22" s="239"/>
      <c r="CB22" s="239"/>
      <c r="CC22" s="239"/>
      <c r="CD22" s="239"/>
      <c r="CE22" s="239"/>
      <c r="CF22" s="239"/>
      <c r="CG22" s="240"/>
      <c r="CJ22" s="2"/>
    </row>
    <row r="23" spans="2:88" ht="19.5" customHeight="1">
      <c r="B23" s="207"/>
      <c r="C23" s="208"/>
      <c r="D23" s="208"/>
      <c r="E23" s="208"/>
      <c r="F23" s="208"/>
      <c r="G23" s="208"/>
      <c r="H23" s="208"/>
      <c r="I23" s="208"/>
      <c r="J23" s="209"/>
      <c r="K23" s="210"/>
      <c r="L23" s="211"/>
      <c r="M23" s="208"/>
      <c r="N23" s="208"/>
      <c r="O23" s="211"/>
      <c r="P23" s="208"/>
      <c r="Q23" s="208"/>
      <c r="R23" s="209"/>
      <c r="S23" s="208"/>
      <c r="T23" s="211"/>
      <c r="U23" s="212"/>
      <c r="V23" s="213"/>
      <c r="W23" s="213"/>
      <c r="X23" s="214"/>
      <c r="Y23" s="213"/>
      <c r="Z23" s="213"/>
      <c r="AA23" s="212"/>
      <c r="AB23" s="213"/>
      <c r="AC23" s="213"/>
      <c r="AD23" s="213"/>
      <c r="AE23" s="212"/>
      <c r="AF23" s="213"/>
      <c r="AG23" s="213"/>
      <c r="AH23" s="214"/>
      <c r="AI23" s="213"/>
      <c r="AJ23" s="213"/>
      <c r="AK23" s="212"/>
      <c r="AL23" s="213"/>
      <c r="AM23" s="213"/>
      <c r="AN23" s="214"/>
      <c r="AO23" s="213"/>
      <c r="AP23" s="215"/>
      <c r="AR23" s="586" t="s">
        <v>248</v>
      </c>
      <c r="AS23" s="571"/>
      <c r="AT23" s="571"/>
      <c r="AU23" s="571"/>
      <c r="AV23" s="578"/>
      <c r="AW23" s="570" t="s">
        <v>243</v>
      </c>
      <c r="AX23" s="571"/>
      <c r="AY23" s="571"/>
      <c r="AZ23" s="571"/>
      <c r="BA23" s="578"/>
      <c r="BB23" s="241"/>
      <c r="BC23" s="242"/>
      <c r="BD23" s="242"/>
      <c r="BE23" s="243"/>
      <c r="BF23" s="241"/>
      <c r="BG23" s="242"/>
      <c r="BH23" s="243"/>
      <c r="BI23" s="241"/>
      <c r="BJ23" s="242"/>
      <c r="BK23" s="242"/>
      <c r="BL23" s="243"/>
      <c r="BM23" s="241"/>
      <c r="BN23" s="242"/>
      <c r="BO23" s="243"/>
      <c r="BP23" s="241"/>
      <c r="BQ23" s="242"/>
      <c r="BR23" s="242"/>
      <c r="BS23" s="242"/>
      <c r="BT23" s="241"/>
      <c r="BU23" s="242"/>
      <c r="BV23" s="244"/>
      <c r="BY23" s="706" t="s">
        <v>249</v>
      </c>
      <c r="BZ23" s="707"/>
      <c r="CA23" s="707"/>
      <c r="CB23" s="707"/>
      <c r="CC23" s="707"/>
      <c r="CD23" s="707"/>
      <c r="CE23" s="707"/>
      <c r="CF23" s="708"/>
      <c r="CJ23" s="2"/>
    </row>
    <row r="24" spans="2:88" ht="19.5" customHeight="1">
      <c r="B24" s="207"/>
      <c r="C24" s="208"/>
      <c r="D24" s="208"/>
      <c r="E24" s="208"/>
      <c r="F24" s="208"/>
      <c r="G24" s="208"/>
      <c r="H24" s="208"/>
      <c r="I24" s="208"/>
      <c r="J24" s="209"/>
      <c r="K24" s="210"/>
      <c r="L24" s="211"/>
      <c r="M24" s="208"/>
      <c r="N24" s="208"/>
      <c r="O24" s="211"/>
      <c r="P24" s="208"/>
      <c r="Q24" s="208"/>
      <c r="R24" s="209"/>
      <c r="S24" s="208"/>
      <c r="T24" s="211"/>
      <c r="U24" s="212"/>
      <c r="V24" s="213"/>
      <c r="W24" s="213"/>
      <c r="X24" s="214"/>
      <c r="Y24" s="213"/>
      <c r="Z24" s="213"/>
      <c r="AA24" s="212"/>
      <c r="AB24" s="213"/>
      <c r="AC24" s="213"/>
      <c r="AD24" s="213"/>
      <c r="AE24" s="212"/>
      <c r="AF24" s="213"/>
      <c r="AG24" s="213"/>
      <c r="AH24" s="214"/>
      <c r="AI24" s="213"/>
      <c r="AJ24" s="213"/>
      <c r="AK24" s="212"/>
      <c r="AL24" s="213"/>
      <c r="AM24" s="213"/>
      <c r="AN24" s="214"/>
      <c r="AO24" s="213"/>
      <c r="AP24" s="215"/>
      <c r="AR24" s="587"/>
      <c r="AS24" s="573"/>
      <c r="AT24" s="573"/>
      <c r="AU24" s="573"/>
      <c r="AV24" s="579"/>
      <c r="AW24" s="566"/>
      <c r="AX24" s="567"/>
      <c r="AY24" s="567"/>
      <c r="AZ24" s="567"/>
      <c r="BA24" s="577"/>
      <c r="BB24" s="228"/>
      <c r="BC24" s="229"/>
      <c r="BD24" s="245"/>
      <c r="BE24" s="246" t="s">
        <v>250</v>
      </c>
      <c r="BF24" s="228"/>
      <c r="BG24" s="229"/>
      <c r="BH24" s="230" t="s">
        <v>251</v>
      </c>
      <c r="BI24" s="228"/>
      <c r="BJ24" s="229"/>
      <c r="BK24" s="245"/>
      <c r="BL24" s="246" t="s">
        <v>250</v>
      </c>
      <c r="BM24" s="228"/>
      <c r="BN24" s="229"/>
      <c r="BO24" s="230" t="s">
        <v>251</v>
      </c>
      <c r="BP24" s="228"/>
      <c r="BQ24" s="229"/>
      <c r="BR24" s="245"/>
      <c r="BS24" s="246" t="s">
        <v>250</v>
      </c>
      <c r="BT24" s="228"/>
      <c r="BU24" s="229"/>
      <c r="BV24" s="247" t="s">
        <v>251</v>
      </c>
      <c r="BY24" s="709" t="s">
        <v>252</v>
      </c>
      <c r="BZ24" s="710"/>
      <c r="CA24" s="710"/>
      <c r="CB24" s="710"/>
      <c r="CC24" s="710"/>
      <c r="CD24" s="710"/>
      <c r="CE24" s="710"/>
      <c r="CF24" s="711"/>
      <c r="CJ24" s="2"/>
    </row>
    <row r="25" spans="2:87" ht="19.5" customHeight="1" thickBot="1">
      <c r="B25" s="207"/>
      <c r="C25" s="208"/>
      <c r="D25" s="208"/>
      <c r="E25" s="208"/>
      <c r="F25" s="208"/>
      <c r="G25" s="208"/>
      <c r="H25" s="208"/>
      <c r="I25" s="208"/>
      <c r="J25" s="209"/>
      <c r="K25" s="210"/>
      <c r="L25" s="211"/>
      <c r="M25" s="208"/>
      <c r="N25" s="208"/>
      <c r="O25" s="211"/>
      <c r="P25" s="208"/>
      <c r="Q25" s="208"/>
      <c r="R25" s="209"/>
      <c r="S25" s="208"/>
      <c r="T25" s="211"/>
      <c r="U25" s="212"/>
      <c r="V25" s="213"/>
      <c r="W25" s="213"/>
      <c r="X25" s="214"/>
      <c r="Y25" s="213"/>
      <c r="Z25" s="213"/>
      <c r="AA25" s="212"/>
      <c r="AB25" s="213"/>
      <c r="AC25" s="213"/>
      <c r="AD25" s="213"/>
      <c r="AE25" s="212"/>
      <c r="AF25" s="213"/>
      <c r="AG25" s="213"/>
      <c r="AH25" s="214"/>
      <c r="AI25" s="213"/>
      <c r="AJ25" s="213"/>
      <c r="AK25" s="212"/>
      <c r="AL25" s="213"/>
      <c r="AM25" s="213"/>
      <c r="AN25" s="214"/>
      <c r="AO25" s="213"/>
      <c r="AP25" s="215"/>
      <c r="AR25" s="587"/>
      <c r="AS25" s="573"/>
      <c r="AT25" s="573"/>
      <c r="AU25" s="573"/>
      <c r="AV25" s="579"/>
      <c r="AW25" s="564" t="s">
        <v>239</v>
      </c>
      <c r="AX25" s="565"/>
      <c r="AY25" s="565"/>
      <c r="AZ25" s="565"/>
      <c r="BA25" s="576"/>
      <c r="BB25" s="221"/>
      <c r="BC25" s="222"/>
      <c r="BD25" s="222"/>
      <c r="BE25" s="223"/>
      <c r="BF25" s="221"/>
      <c r="BG25" s="222"/>
      <c r="BH25" s="223"/>
      <c r="BI25" s="221"/>
      <c r="BJ25" s="222"/>
      <c r="BK25" s="222"/>
      <c r="BL25" s="223"/>
      <c r="BM25" s="221"/>
      <c r="BN25" s="222"/>
      <c r="BO25" s="223"/>
      <c r="BP25" s="221"/>
      <c r="BQ25" s="222"/>
      <c r="BR25" s="222"/>
      <c r="BS25" s="222"/>
      <c r="BT25" s="221"/>
      <c r="BU25" s="222"/>
      <c r="BV25" s="248"/>
      <c r="BY25" s="662"/>
      <c r="BZ25" s="663"/>
      <c r="CA25" s="663"/>
      <c r="CB25" s="663"/>
      <c r="CC25" s="663"/>
      <c r="CD25" s="663"/>
      <c r="CE25" s="663"/>
      <c r="CF25" s="712"/>
      <c r="CI25" s="2"/>
    </row>
    <row r="26" spans="2:87" ht="19.5" customHeight="1" thickBot="1">
      <c r="B26" s="207"/>
      <c r="C26" s="208"/>
      <c r="D26" s="208"/>
      <c r="E26" s="208"/>
      <c r="F26" s="208"/>
      <c r="G26" s="208"/>
      <c r="H26" s="208"/>
      <c r="I26" s="208"/>
      <c r="J26" s="209"/>
      <c r="K26" s="210"/>
      <c r="L26" s="211"/>
      <c r="M26" s="208"/>
      <c r="N26" s="208"/>
      <c r="O26" s="211"/>
      <c r="P26" s="208"/>
      <c r="Q26" s="208"/>
      <c r="R26" s="209"/>
      <c r="S26" s="208"/>
      <c r="T26" s="211"/>
      <c r="U26" s="212"/>
      <c r="V26" s="213"/>
      <c r="W26" s="213"/>
      <c r="X26" s="214"/>
      <c r="Y26" s="213"/>
      <c r="Z26" s="213"/>
      <c r="AA26" s="212"/>
      <c r="AB26" s="213"/>
      <c r="AC26" s="213"/>
      <c r="AD26" s="213"/>
      <c r="AE26" s="212"/>
      <c r="AF26" s="213"/>
      <c r="AG26" s="213"/>
      <c r="AH26" s="214"/>
      <c r="AI26" s="213"/>
      <c r="AJ26" s="213"/>
      <c r="AK26" s="212"/>
      <c r="AL26" s="213"/>
      <c r="AM26" s="213"/>
      <c r="AN26" s="214"/>
      <c r="AO26" s="213"/>
      <c r="AP26" s="215"/>
      <c r="AR26" s="649"/>
      <c r="AS26" s="650"/>
      <c r="AT26" s="650"/>
      <c r="AU26" s="650"/>
      <c r="AV26" s="705"/>
      <c r="AW26" s="713"/>
      <c r="AX26" s="650"/>
      <c r="AY26" s="650"/>
      <c r="AZ26" s="650"/>
      <c r="BA26" s="705"/>
      <c r="BB26" s="249"/>
      <c r="BC26" s="250"/>
      <c r="BD26" s="251"/>
      <c r="BE26" s="252" t="s">
        <v>250</v>
      </c>
      <c r="BF26" s="249"/>
      <c r="BG26" s="250"/>
      <c r="BH26" s="253" t="s">
        <v>251</v>
      </c>
      <c r="BI26" s="249"/>
      <c r="BJ26" s="250"/>
      <c r="BK26" s="251"/>
      <c r="BL26" s="252" t="s">
        <v>250</v>
      </c>
      <c r="BM26" s="249"/>
      <c r="BN26" s="250"/>
      <c r="BO26" s="253" t="s">
        <v>251</v>
      </c>
      <c r="BP26" s="249"/>
      <c r="BQ26" s="250"/>
      <c r="BR26" s="251"/>
      <c r="BS26" s="252" t="s">
        <v>250</v>
      </c>
      <c r="BT26" s="249"/>
      <c r="BU26" s="250"/>
      <c r="BV26" s="254" t="s">
        <v>251</v>
      </c>
      <c r="BY26" s="714" t="s">
        <v>7</v>
      </c>
      <c r="BZ26" s="715"/>
      <c r="CA26" s="715"/>
      <c r="CB26" s="715"/>
      <c r="CC26" s="715"/>
      <c r="CD26" s="715"/>
      <c r="CE26" s="715"/>
      <c r="CF26" s="716"/>
      <c r="CI26" s="2"/>
    </row>
    <row r="27" spans="2:87" ht="19.5" customHeight="1" thickBot="1">
      <c r="B27" s="207"/>
      <c r="C27" s="208"/>
      <c r="D27" s="208"/>
      <c r="E27" s="208"/>
      <c r="F27" s="208"/>
      <c r="G27" s="208"/>
      <c r="H27" s="208"/>
      <c r="I27" s="208"/>
      <c r="J27" s="209"/>
      <c r="K27" s="210"/>
      <c r="L27" s="211"/>
      <c r="M27" s="208"/>
      <c r="N27" s="208"/>
      <c r="O27" s="211"/>
      <c r="P27" s="208"/>
      <c r="Q27" s="208"/>
      <c r="R27" s="209"/>
      <c r="S27" s="208"/>
      <c r="T27" s="211"/>
      <c r="U27" s="212"/>
      <c r="V27" s="213"/>
      <c r="W27" s="213"/>
      <c r="X27" s="214"/>
      <c r="Y27" s="213"/>
      <c r="Z27" s="213"/>
      <c r="AA27" s="212"/>
      <c r="AB27" s="213"/>
      <c r="AC27" s="213"/>
      <c r="AD27" s="213"/>
      <c r="AE27" s="212"/>
      <c r="AF27" s="213"/>
      <c r="AG27" s="213"/>
      <c r="AH27" s="214"/>
      <c r="AI27" s="213"/>
      <c r="AJ27" s="213"/>
      <c r="AK27" s="212"/>
      <c r="AL27" s="213"/>
      <c r="AM27" s="213"/>
      <c r="AN27" s="214"/>
      <c r="AO27" s="213"/>
      <c r="AP27" s="215"/>
      <c r="BY27" s="717"/>
      <c r="BZ27" s="718"/>
      <c r="CA27" s="718"/>
      <c r="CB27" s="718"/>
      <c r="CC27" s="718"/>
      <c r="CD27" s="718"/>
      <c r="CE27" s="718"/>
      <c r="CF27" s="719"/>
      <c r="CI27" s="2"/>
    </row>
    <row r="28" spans="2:87" ht="19.5" customHeight="1">
      <c r="B28" s="207"/>
      <c r="C28" s="208"/>
      <c r="D28" s="208"/>
      <c r="E28" s="208"/>
      <c r="F28" s="208"/>
      <c r="G28" s="208"/>
      <c r="H28" s="208"/>
      <c r="I28" s="208"/>
      <c r="J28" s="209"/>
      <c r="K28" s="210"/>
      <c r="L28" s="211"/>
      <c r="M28" s="208"/>
      <c r="N28" s="208"/>
      <c r="O28" s="211"/>
      <c r="P28" s="208"/>
      <c r="Q28" s="208"/>
      <c r="R28" s="209"/>
      <c r="S28" s="208"/>
      <c r="T28" s="211"/>
      <c r="U28" s="212"/>
      <c r="V28" s="213"/>
      <c r="W28" s="213"/>
      <c r="X28" s="214"/>
      <c r="Y28" s="213"/>
      <c r="Z28" s="213"/>
      <c r="AA28" s="212"/>
      <c r="AB28" s="213"/>
      <c r="AC28" s="213"/>
      <c r="AD28" s="213"/>
      <c r="AE28" s="212"/>
      <c r="AF28" s="213"/>
      <c r="AG28" s="213"/>
      <c r="AH28" s="214"/>
      <c r="AI28" s="213"/>
      <c r="AJ28" s="213"/>
      <c r="AK28" s="212"/>
      <c r="AL28" s="213"/>
      <c r="AM28" s="213"/>
      <c r="AN28" s="214"/>
      <c r="AO28" s="213"/>
      <c r="AP28" s="215"/>
      <c r="AR28" s="206" t="s">
        <v>26</v>
      </c>
      <c r="CI28" s="2"/>
    </row>
    <row r="29" spans="2:87" ht="19.5" customHeight="1" thickBot="1">
      <c r="B29" s="207"/>
      <c r="C29" s="208"/>
      <c r="D29" s="208"/>
      <c r="E29" s="208"/>
      <c r="F29" s="208"/>
      <c r="G29" s="208"/>
      <c r="H29" s="208"/>
      <c r="I29" s="208"/>
      <c r="J29" s="209"/>
      <c r="K29" s="210"/>
      <c r="L29" s="211"/>
      <c r="M29" s="208"/>
      <c r="N29" s="208"/>
      <c r="O29" s="211"/>
      <c r="P29" s="208"/>
      <c r="Q29" s="208"/>
      <c r="R29" s="209"/>
      <c r="S29" s="208"/>
      <c r="T29" s="211"/>
      <c r="U29" s="212"/>
      <c r="V29" s="213"/>
      <c r="W29" s="213"/>
      <c r="X29" s="214"/>
      <c r="Y29" s="213"/>
      <c r="Z29" s="213"/>
      <c r="AA29" s="212"/>
      <c r="AB29" s="213"/>
      <c r="AC29" s="213"/>
      <c r="AD29" s="213"/>
      <c r="AE29" s="212"/>
      <c r="AF29" s="213"/>
      <c r="AG29" s="213"/>
      <c r="AH29" s="214"/>
      <c r="AI29" s="213"/>
      <c r="AJ29" s="213"/>
      <c r="AK29" s="212"/>
      <c r="AL29" s="213"/>
      <c r="AM29" s="213"/>
      <c r="AN29" s="214"/>
      <c r="AO29" s="213"/>
      <c r="AP29" s="215"/>
      <c r="CI29" s="2"/>
    </row>
    <row r="30" spans="2:86" ht="19.5" customHeight="1">
      <c r="B30" s="207"/>
      <c r="C30" s="208"/>
      <c r="D30" s="208"/>
      <c r="E30" s="208"/>
      <c r="F30" s="208"/>
      <c r="G30" s="208"/>
      <c r="H30" s="208"/>
      <c r="I30" s="208"/>
      <c r="J30" s="209"/>
      <c r="K30" s="210"/>
      <c r="L30" s="211"/>
      <c r="M30" s="208"/>
      <c r="N30" s="208"/>
      <c r="O30" s="211"/>
      <c r="P30" s="208"/>
      <c r="Q30" s="208"/>
      <c r="R30" s="209"/>
      <c r="S30" s="208"/>
      <c r="T30" s="211"/>
      <c r="U30" s="212"/>
      <c r="V30" s="213"/>
      <c r="W30" s="213"/>
      <c r="X30" s="214"/>
      <c r="Y30" s="213"/>
      <c r="Z30" s="213"/>
      <c r="AA30" s="212"/>
      <c r="AB30" s="213"/>
      <c r="AC30" s="213"/>
      <c r="AD30" s="213"/>
      <c r="AE30" s="212"/>
      <c r="AF30" s="213"/>
      <c r="AG30" s="213"/>
      <c r="AH30" s="214"/>
      <c r="AI30" s="213"/>
      <c r="AJ30" s="213"/>
      <c r="AK30" s="212"/>
      <c r="AL30" s="213"/>
      <c r="AM30" s="213"/>
      <c r="AN30" s="214"/>
      <c r="AO30" s="213"/>
      <c r="AP30" s="215"/>
      <c r="AQ30" s="2"/>
      <c r="AR30" s="586" t="s">
        <v>27</v>
      </c>
      <c r="AS30" s="571"/>
      <c r="AT30" s="571"/>
      <c r="AU30" s="571"/>
      <c r="AV30" s="571"/>
      <c r="AW30" s="571"/>
      <c r="AX30" s="571"/>
      <c r="AY30" s="578"/>
      <c r="AZ30" s="570" t="s">
        <v>28</v>
      </c>
      <c r="BA30" s="571"/>
      <c r="BB30" s="571"/>
      <c r="BC30" s="571"/>
      <c r="BD30" s="578"/>
      <c r="BE30" s="570" t="s">
        <v>29</v>
      </c>
      <c r="BF30" s="571"/>
      <c r="BG30" s="571"/>
      <c r="BH30" s="571"/>
      <c r="BI30" s="571"/>
      <c r="BJ30" s="571"/>
      <c r="BK30" s="571"/>
      <c r="BL30" s="571"/>
      <c r="BM30" s="578"/>
      <c r="BN30" s="558" t="s">
        <v>23</v>
      </c>
      <c r="BO30" s="559"/>
      <c r="BP30" s="559"/>
      <c r="BQ30" s="559"/>
      <c r="BR30" s="702"/>
      <c r="BS30" s="570" t="s">
        <v>253</v>
      </c>
      <c r="BT30" s="571"/>
      <c r="BU30" s="571"/>
      <c r="BV30" s="578"/>
      <c r="BW30" s="558" t="s">
        <v>254</v>
      </c>
      <c r="BX30" s="559"/>
      <c r="BY30" s="559"/>
      <c r="BZ30" s="559"/>
      <c r="CA30" s="559"/>
      <c r="CB30" s="559"/>
      <c r="CC30" s="702"/>
      <c r="CD30" s="558" t="s">
        <v>30</v>
      </c>
      <c r="CE30" s="559"/>
      <c r="CF30" s="560"/>
      <c r="CH30" s="2"/>
    </row>
    <row r="31" spans="2:86" ht="19.5" customHeight="1">
      <c r="B31" s="207"/>
      <c r="C31" s="208"/>
      <c r="D31" s="208"/>
      <c r="E31" s="208"/>
      <c r="F31" s="208"/>
      <c r="G31" s="208"/>
      <c r="H31" s="208"/>
      <c r="I31" s="208"/>
      <c r="J31" s="209"/>
      <c r="K31" s="210"/>
      <c r="L31" s="211"/>
      <c r="M31" s="208"/>
      <c r="N31" s="208"/>
      <c r="O31" s="211"/>
      <c r="P31" s="208"/>
      <c r="Q31" s="208"/>
      <c r="R31" s="209"/>
      <c r="S31" s="208"/>
      <c r="T31" s="211"/>
      <c r="U31" s="212"/>
      <c r="V31" s="213"/>
      <c r="W31" s="213"/>
      <c r="X31" s="214"/>
      <c r="Y31" s="213"/>
      <c r="Z31" s="213"/>
      <c r="AA31" s="212"/>
      <c r="AB31" s="213"/>
      <c r="AC31" s="213"/>
      <c r="AD31" s="213"/>
      <c r="AE31" s="212"/>
      <c r="AF31" s="213"/>
      <c r="AG31" s="213"/>
      <c r="AH31" s="214"/>
      <c r="AI31" s="213"/>
      <c r="AJ31" s="213"/>
      <c r="AK31" s="212"/>
      <c r="AL31" s="213"/>
      <c r="AM31" s="213"/>
      <c r="AN31" s="214"/>
      <c r="AO31" s="213"/>
      <c r="AP31" s="215"/>
      <c r="AQ31" s="2"/>
      <c r="AR31" s="588"/>
      <c r="AS31" s="567"/>
      <c r="AT31" s="567"/>
      <c r="AU31" s="567"/>
      <c r="AV31" s="567"/>
      <c r="AW31" s="567"/>
      <c r="AX31" s="567"/>
      <c r="AY31" s="577"/>
      <c r="AZ31" s="566"/>
      <c r="BA31" s="567"/>
      <c r="BB31" s="567"/>
      <c r="BC31" s="567"/>
      <c r="BD31" s="577"/>
      <c r="BE31" s="566"/>
      <c r="BF31" s="567"/>
      <c r="BG31" s="567"/>
      <c r="BH31" s="567"/>
      <c r="BI31" s="567"/>
      <c r="BJ31" s="567"/>
      <c r="BK31" s="567"/>
      <c r="BL31" s="567"/>
      <c r="BM31" s="577"/>
      <c r="BN31" s="602"/>
      <c r="BO31" s="603"/>
      <c r="BP31" s="603"/>
      <c r="BQ31" s="603"/>
      <c r="BR31" s="703"/>
      <c r="BS31" s="566"/>
      <c r="BT31" s="567"/>
      <c r="BU31" s="567"/>
      <c r="BV31" s="577"/>
      <c r="BW31" s="602"/>
      <c r="BX31" s="603"/>
      <c r="BY31" s="603"/>
      <c r="BZ31" s="603"/>
      <c r="CA31" s="603"/>
      <c r="CB31" s="603"/>
      <c r="CC31" s="703"/>
      <c r="CD31" s="602"/>
      <c r="CE31" s="603"/>
      <c r="CF31" s="701"/>
      <c r="CH31" s="2"/>
    </row>
    <row r="32" spans="2:86" ht="19.5" customHeight="1">
      <c r="B32" s="207"/>
      <c r="C32" s="208"/>
      <c r="D32" s="208"/>
      <c r="E32" s="208"/>
      <c r="F32" s="208"/>
      <c r="G32" s="208"/>
      <c r="H32" s="208"/>
      <c r="I32" s="208"/>
      <c r="J32" s="209"/>
      <c r="K32" s="210"/>
      <c r="L32" s="211"/>
      <c r="M32" s="208"/>
      <c r="N32" s="208"/>
      <c r="O32" s="211"/>
      <c r="P32" s="208"/>
      <c r="Q32" s="208"/>
      <c r="R32" s="209"/>
      <c r="S32" s="208"/>
      <c r="T32" s="211"/>
      <c r="U32" s="212"/>
      <c r="V32" s="213"/>
      <c r="W32" s="213"/>
      <c r="X32" s="214"/>
      <c r="Y32" s="213"/>
      <c r="Z32" s="213"/>
      <c r="AA32" s="212"/>
      <c r="AB32" s="213"/>
      <c r="AC32" s="213"/>
      <c r="AD32" s="213"/>
      <c r="AE32" s="212"/>
      <c r="AF32" s="213"/>
      <c r="AG32" s="213"/>
      <c r="AH32" s="214"/>
      <c r="AI32" s="213"/>
      <c r="AJ32" s="213"/>
      <c r="AK32" s="212"/>
      <c r="AL32" s="213"/>
      <c r="AM32" s="213"/>
      <c r="AN32" s="214"/>
      <c r="AO32" s="213"/>
      <c r="AP32" s="215"/>
      <c r="AQ32" s="2"/>
      <c r="AR32" s="677"/>
      <c r="AS32" s="678"/>
      <c r="AT32" s="678"/>
      <c r="AU32" s="678"/>
      <c r="AV32" s="678"/>
      <c r="AW32" s="678"/>
      <c r="AX32" s="678"/>
      <c r="AY32" s="679"/>
      <c r="AZ32" s="686" t="s">
        <v>255</v>
      </c>
      <c r="BA32" s="687"/>
      <c r="BB32" s="687"/>
      <c r="BC32" s="687"/>
      <c r="BD32" s="688"/>
      <c r="BE32" s="255" t="s">
        <v>256</v>
      </c>
      <c r="BF32" s="256"/>
      <c r="BG32" s="256" t="s">
        <v>257</v>
      </c>
      <c r="BH32" s="208"/>
      <c r="BI32" s="208"/>
      <c r="BJ32" s="208"/>
      <c r="BK32" s="208"/>
      <c r="BL32" s="208"/>
      <c r="BM32" s="209"/>
      <c r="BN32" s="221"/>
      <c r="BO32" s="222"/>
      <c r="BP32" s="222"/>
      <c r="BQ32" s="222"/>
      <c r="BR32" s="223"/>
      <c r="BS32" s="221"/>
      <c r="BT32" s="222"/>
      <c r="BU32" s="222"/>
      <c r="BV32" s="223"/>
      <c r="BW32" s="218"/>
      <c r="BX32" s="219"/>
      <c r="BY32" s="219"/>
      <c r="BZ32" s="219"/>
      <c r="CA32" s="219"/>
      <c r="CB32" s="219"/>
      <c r="CC32" s="220"/>
      <c r="CD32" s="221"/>
      <c r="CE32" s="222"/>
      <c r="CF32" s="248"/>
      <c r="CH32" s="2"/>
    </row>
    <row r="33" spans="2:86" ht="19.5" customHeight="1">
      <c r="B33" s="207"/>
      <c r="C33" s="208"/>
      <c r="D33" s="208"/>
      <c r="E33" s="208"/>
      <c r="F33" s="208"/>
      <c r="G33" s="208"/>
      <c r="H33" s="208"/>
      <c r="I33" s="208"/>
      <c r="J33" s="209"/>
      <c r="K33" s="210"/>
      <c r="L33" s="211"/>
      <c r="M33" s="208"/>
      <c r="N33" s="208"/>
      <c r="O33" s="211"/>
      <c r="P33" s="208"/>
      <c r="Q33" s="208"/>
      <c r="R33" s="209"/>
      <c r="S33" s="208"/>
      <c r="T33" s="211"/>
      <c r="U33" s="212"/>
      <c r="V33" s="213"/>
      <c r="W33" s="213"/>
      <c r="X33" s="214"/>
      <c r="Y33" s="213"/>
      <c r="Z33" s="213"/>
      <c r="AA33" s="212"/>
      <c r="AB33" s="213"/>
      <c r="AC33" s="213"/>
      <c r="AD33" s="213"/>
      <c r="AE33" s="212"/>
      <c r="AF33" s="213"/>
      <c r="AG33" s="213"/>
      <c r="AH33" s="214"/>
      <c r="AI33" s="213"/>
      <c r="AJ33" s="213"/>
      <c r="AK33" s="212"/>
      <c r="AL33" s="213"/>
      <c r="AM33" s="213"/>
      <c r="AN33" s="214"/>
      <c r="AO33" s="213"/>
      <c r="AP33" s="215"/>
      <c r="AQ33" s="2"/>
      <c r="AR33" s="680"/>
      <c r="AS33" s="681"/>
      <c r="AT33" s="681"/>
      <c r="AU33" s="681"/>
      <c r="AV33" s="681"/>
      <c r="AW33" s="681"/>
      <c r="AX33" s="681"/>
      <c r="AY33" s="682"/>
      <c r="AZ33" s="689" t="s">
        <v>258</v>
      </c>
      <c r="BA33" s="690"/>
      <c r="BB33" s="690"/>
      <c r="BC33" s="690"/>
      <c r="BD33" s="691"/>
      <c r="BE33" s="255" t="s">
        <v>259</v>
      </c>
      <c r="BF33" s="256" t="s">
        <v>256</v>
      </c>
      <c r="BG33" s="256" t="s">
        <v>257</v>
      </c>
      <c r="BH33" s="208" t="s">
        <v>260</v>
      </c>
      <c r="BI33" s="208"/>
      <c r="BJ33" s="208"/>
      <c r="BK33" s="208"/>
      <c r="BL33" s="208"/>
      <c r="BM33" s="209"/>
      <c r="BN33" s="257"/>
      <c r="BO33" s="258"/>
      <c r="BP33" s="258"/>
      <c r="BQ33" s="258"/>
      <c r="BR33" s="259"/>
      <c r="BS33" s="257"/>
      <c r="BT33" s="258"/>
      <c r="BU33" s="258"/>
      <c r="BV33" s="259"/>
      <c r="BW33" s="260"/>
      <c r="BX33" s="2"/>
      <c r="BY33" s="2"/>
      <c r="BZ33" s="2"/>
      <c r="CA33" s="2"/>
      <c r="CB33" s="2"/>
      <c r="CC33" s="261"/>
      <c r="CD33" s="257"/>
      <c r="CE33" s="258"/>
      <c r="CF33" s="262"/>
      <c r="CH33" s="2"/>
    </row>
    <row r="34" spans="2:86" ht="19.5" customHeight="1">
      <c r="B34" s="207"/>
      <c r="C34" s="208"/>
      <c r="D34" s="208"/>
      <c r="E34" s="208"/>
      <c r="F34" s="208"/>
      <c r="G34" s="208"/>
      <c r="H34" s="208"/>
      <c r="I34" s="208"/>
      <c r="J34" s="209"/>
      <c r="K34" s="210"/>
      <c r="L34" s="211"/>
      <c r="M34" s="208"/>
      <c r="N34" s="208"/>
      <c r="O34" s="211"/>
      <c r="P34" s="208"/>
      <c r="Q34" s="208"/>
      <c r="R34" s="209"/>
      <c r="S34" s="208"/>
      <c r="T34" s="211"/>
      <c r="U34" s="212"/>
      <c r="V34" s="213"/>
      <c r="W34" s="213"/>
      <c r="X34" s="214"/>
      <c r="Y34" s="213"/>
      <c r="Z34" s="213"/>
      <c r="AA34" s="212"/>
      <c r="AB34" s="213"/>
      <c r="AC34" s="213"/>
      <c r="AD34" s="213"/>
      <c r="AE34" s="212"/>
      <c r="AF34" s="213"/>
      <c r="AG34" s="213"/>
      <c r="AH34" s="214"/>
      <c r="AI34" s="213"/>
      <c r="AJ34" s="213"/>
      <c r="AK34" s="212"/>
      <c r="AL34" s="213"/>
      <c r="AM34" s="213"/>
      <c r="AN34" s="214"/>
      <c r="AO34" s="213"/>
      <c r="AP34" s="215"/>
      <c r="AQ34" s="2"/>
      <c r="AR34" s="683"/>
      <c r="AS34" s="684"/>
      <c r="AT34" s="684"/>
      <c r="AU34" s="684"/>
      <c r="AV34" s="684"/>
      <c r="AW34" s="684"/>
      <c r="AX34" s="684"/>
      <c r="AY34" s="685"/>
      <c r="AZ34" s="695" t="s">
        <v>261</v>
      </c>
      <c r="BA34" s="696"/>
      <c r="BB34" s="696"/>
      <c r="BC34" s="696"/>
      <c r="BD34" s="697"/>
      <c r="BE34" s="255" t="s">
        <v>262</v>
      </c>
      <c r="BF34" s="256" t="s">
        <v>263</v>
      </c>
      <c r="BG34" s="256" t="s">
        <v>264</v>
      </c>
      <c r="BH34" s="208"/>
      <c r="BI34" s="208"/>
      <c r="BJ34" s="208"/>
      <c r="BK34" s="208"/>
      <c r="BL34" s="208"/>
      <c r="BM34" s="209"/>
      <c r="BN34" s="228"/>
      <c r="BO34" s="229"/>
      <c r="BP34" s="229"/>
      <c r="BQ34" s="229"/>
      <c r="BR34" s="230"/>
      <c r="BS34" s="228"/>
      <c r="BT34" s="229"/>
      <c r="BU34" s="229"/>
      <c r="BV34" s="230"/>
      <c r="BW34" s="226"/>
      <c r="BX34" s="179"/>
      <c r="BY34" s="179"/>
      <c r="BZ34" s="179"/>
      <c r="CA34" s="179"/>
      <c r="CB34" s="179"/>
      <c r="CC34" s="227"/>
      <c r="CD34" s="228"/>
      <c r="CE34" s="229"/>
      <c r="CF34" s="247"/>
      <c r="CH34" s="2"/>
    </row>
    <row r="35" spans="2:86" ht="19.5" customHeight="1">
      <c r="B35" s="207"/>
      <c r="C35" s="208"/>
      <c r="D35" s="208"/>
      <c r="E35" s="208"/>
      <c r="F35" s="208"/>
      <c r="G35" s="208"/>
      <c r="H35" s="208"/>
      <c r="I35" s="208"/>
      <c r="J35" s="209"/>
      <c r="K35" s="210"/>
      <c r="L35" s="211"/>
      <c r="M35" s="208"/>
      <c r="N35" s="208"/>
      <c r="O35" s="211"/>
      <c r="P35" s="208"/>
      <c r="Q35" s="208"/>
      <c r="R35" s="209"/>
      <c r="S35" s="208"/>
      <c r="T35" s="211"/>
      <c r="U35" s="212"/>
      <c r="V35" s="213"/>
      <c r="W35" s="213"/>
      <c r="X35" s="214"/>
      <c r="Y35" s="213"/>
      <c r="Z35" s="213"/>
      <c r="AA35" s="212"/>
      <c r="AB35" s="213"/>
      <c r="AC35" s="213"/>
      <c r="AD35" s="213"/>
      <c r="AE35" s="212"/>
      <c r="AF35" s="213"/>
      <c r="AG35" s="213"/>
      <c r="AH35" s="214"/>
      <c r="AI35" s="213"/>
      <c r="AJ35" s="213"/>
      <c r="AK35" s="212"/>
      <c r="AL35" s="213"/>
      <c r="AM35" s="213"/>
      <c r="AN35" s="214"/>
      <c r="AO35" s="213"/>
      <c r="AP35" s="215"/>
      <c r="AQ35" s="2"/>
      <c r="AR35" s="677"/>
      <c r="AS35" s="678"/>
      <c r="AT35" s="678"/>
      <c r="AU35" s="678"/>
      <c r="AV35" s="678"/>
      <c r="AW35" s="678"/>
      <c r="AX35" s="678"/>
      <c r="AY35" s="679"/>
      <c r="AZ35" s="686" t="s">
        <v>255</v>
      </c>
      <c r="BA35" s="687"/>
      <c r="BB35" s="687"/>
      <c r="BC35" s="687"/>
      <c r="BD35" s="688"/>
      <c r="BE35" s="255" t="s">
        <v>256</v>
      </c>
      <c r="BF35" s="256"/>
      <c r="BG35" s="256" t="s">
        <v>257</v>
      </c>
      <c r="BH35" s="208"/>
      <c r="BI35" s="208"/>
      <c r="BJ35" s="208"/>
      <c r="BK35" s="208"/>
      <c r="BL35" s="208"/>
      <c r="BM35" s="209"/>
      <c r="BN35" s="221"/>
      <c r="BO35" s="222"/>
      <c r="BP35" s="222"/>
      <c r="BQ35" s="222"/>
      <c r="BR35" s="223"/>
      <c r="BS35" s="221"/>
      <c r="BT35" s="222"/>
      <c r="BU35" s="222"/>
      <c r="BV35" s="223"/>
      <c r="BW35" s="218"/>
      <c r="BX35" s="219"/>
      <c r="BY35" s="219"/>
      <c r="BZ35" s="219"/>
      <c r="CA35" s="219"/>
      <c r="CB35" s="219"/>
      <c r="CC35" s="220"/>
      <c r="CD35" s="221"/>
      <c r="CE35" s="222"/>
      <c r="CF35" s="248"/>
      <c r="CH35" s="2"/>
    </row>
    <row r="36" spans="2:86" ht="19.5" customHeight="1">
      <c r="B36" s="207"/>
      <c r="C36" s="208"/>
      <c r="D36" s="208"/>
      <c r="E36" s="208"/>
      <c r="F36" s="208"/>
      <c r="G36" s="208"/>
      <c r="H36" s="208"/>
      <c r="I36" s="208"/>
      <c r="J36" s="209"/>
      <c r="K36" s="210"/>
      <c r="L36" s="211"/>
      <c r="M36" s="208"/>
      <c r="N36" s="208"/>
      <c r="O36" s="211"/>
      <c r="P36" s="208"/>
      <c r="Q36" s="208"/>
      <c r="R36" s="209"/>
      <c r="S36" s="208"/>
      <c r="T36" s="211"/>
      <c r="U36" s="212"/>
      <c r="V36" s="213"/>
      <c r="W36" s="213"/>
      <c r="X36" s="214"/>
      <c r="Y36" s="213"/>
      <c r="Z36" s="213"/>
      <c r="AA36" s="212"/>
      <c r="AB36" s="213"/>
      <c r="AC36" s="213"/>
      <c r="AD36" s="213"/>
      <c r="AE36" s="212"/>
      <c r="AF36" s="213"/>
      <c r="AG36" s="213"/>
      <c r="AH36" s="214"/>
      <c r="AI36" s="213"/>
      <c r="AJ36" s="213"/>
      <c r="AK36" s="212"/>
      <c r="AL36" s="213"/>
      <c r="AM36" s="213"/>
      <c r="AN36" s="214"/>
      <c r="AO36" s="213"/>
      <c r="AP36" s="215"/>
      <c r="AQ36" s="2"/>
      <c r="AR36" s="680"/>
      <c r="AS36" s="681"/>
      <c r="AT36" s="681"/>
      <c r="AU36" s="681"/>
      <c r="AV36" s="681"/>
      <c r="AW36" s="681"/>
      <c r="AX36" s="681"/>
      <c r="AY36" s="682"/>
      <c r="AZ36" s="689" t="s">
        <v>258</v>
      </c>
      <c r="BA36" s="690"/>
      <c r="BB36" s="690"/>
      <c r="BC36" s="690"/>
      <c r="BD36" s="691"/>
      <c r="BE36" s="255" t="s">
        <v>259</v>
      </c>
      <c r="BF36" s="256" t="s">
        <v>256</v>
      </c>
      <c r="BG36" s="256" t="s">
        <v>257</v>
      </c>
      <c r="BH36" s="208" t="s">
        <v>260</v>
      </c>
      <c r="BI36" s="208"/>
      <c r="BJ36" s="208"/>
      <c r="BK36" s="208"/>
      <c r="BL36" s="208"/>
      <c r="BM36" s="209"/>
      <c r="BN36" s="257"/>
      <c r="BO36" s="258"/>
      <c r="BP36" s="258"/>
      <c r="BQ36" s="258"/>
      <c r="BR36" s="259"/>
      <c r="BS36" s="257"/>
      <c r="BT36" s="258"/>
      <c r="BU36" s="258"/>
      <c r="BV36" s="259"/>
      <c r="BW36" s="260"/>
      <c r="BX36" s="2"/>
      <c r="BY36" s="2"/>
      <c r="BZ36" s="2"/>
      <c r="CA36" s="2"/>
      <c r="CB36" s="2"/>
      <c r="CC36" s="261"/>
      <c r="CD36" s="257"/>
      <c r="CE36" s="258"/>
      <c r="CF36" s="262"/>
      <c r="CH36" s="2"/>
    </row>
    <row r="37" spans="2:86" ht="19.5" customHeight="1">
      <c r="B37" s="207"/>
      <c r="C37" s="208"/>
      <c r="D37" s="208"/>
      <c r="E37" s="208"/>
      <c r="F37" s="208"/>
      <c r="G37" s="208"/>
      <c r="H37" s="208"/>
      <c r="I37" s="208"/>
      <c r="J37" s="209"/>
      <c r="K37" s="210"/>
      <c r="L37" s="211"/>
      <c r="M37" s="208"/>
      <c r="N37" s="208"/>
      <c r="O37" s="211"/>
      <c r="P37" s="208"/>
      <c r="Q37" s="208"/>
      <c r="R37" s="209"/>
      <c r="S37" s="208"/>
      <c r="T37" s="211"/>
      <c r="U37" s="212"/>
      <c r="V37" s="213"/>
      <c r="W37" s="213"/>
      <c r="X37" s="214"/>
      <c r="Y37" s="213"/>
      <c r="Z37" s="213"/>
      <c r="AA37" s="212"/>
      <c r="AB37" s="213"/>
      <c r="AC37" s="213"/>
      <c r="AD37" s="213"/>
      <c r="AE37" s="212"/>
      <c r="AF37" s="213"/>
      <c r="AG37" s="213"/>
      <c r="AH37" s="214"/>
      <c r="AI37" s="213"/>
      <c r="AJ37" s="213"/>
      <c r="AK37" s="212"/>
      <c r="AL37" s="213"/>
      <c r="AM37" s="213"/>
      <c r="AN37" s="214"/>
      <c r="AO37" s="213"/>
      <c r="AP37" s="215"/>
      <c r="AQ37" s="2"/>
      <c r="AR37" s="683"/>
      <c r="AS37" s="684"/>
      <c r="AT37" s="684"/>
      <c r="AU37" s="684"/>
      <c r="AV37" s="684"/>
      <c r="AW37" s="684"/>
      <c r="AX37" s="684"/>
      <c r="AY37" s="685"/>
      <c r="AZ37" s="695" t="s">
        <v>261</v>
      </c>
      <c r="BA37" s="696"/>
      <c r="BB37" s="696"/>
      <c r="BC37" s="696"/>
      <c r="BD37" s="697"/>
      <c r="BE37" s="255" t="s">
        <v>262</v>
      </c>
      <c r="BF37" s="256" t="s">
        <v>263</v>
      </c>
      <c r="BG37" s="256" t="s">
        <v>264</v>
      </c>
      <c r="BH37" s="208"/>
      <c r="BI37" s="208"/>
      <c r="BJ37" s="208"/>
      <c r="BK37" s="208"/>
      <c r="BL37" s="208"/>
      <c r="BM37" s="209"/>
      <c r="BN37" s="228"/>
      <c r="BO37" s="229"/>
      <c r="BP37" s="229"/>
      <c r="BQ37" s="229"/>
      <c r="BR37" s="230"/>
      <c r="BS37" s="228"/>
      <c r="BT37" s="229"/>
      <c r="BU37" s="229"/>
      <c r="BV37" s="230"/>
      <c r="BW37" s="226"/>
      <c r="BX37" s="179"/>
      <c r="BY37" s="179"/>
      <c r="BZ37" s="179"/>
      <c r="CA37" s="179"/>
      <c r="CB37" s="179"/>
      <c r="CC37" s="227"/>
      <c r="CD37" s="228"/>
      <c r="CE37" s="229"/>
      <c r="CF37" s="247"/>
      <c r="CH37" s="2"/>
    </row>
    <row r="38" spans="2:87" ht="19.5" customHeight="1">
      <c r="B38" s="207"/>
      <c r="C38" s="208"/>
      <c r="D38" s="208"/>
      <c r="E38" s="208"/>
      <c r="F38" s="208"/>
      <c r="G38" s="208"/>
      <c r="H38" s="208"/>
      <c r="I38" s="208"/>
      <c r="J38" s="209"/>
      <c r="K38" s="210"/>
      <c r="L38" s="211"/>
      <c r="M38" s="208"/>
      <c r="N38" s="208"/>
      <c r="O38" s="211"/>
      <c r="P38" s="208"/>
      <c r="Q38" s="208"/>
      <c r="R38" s="209"/>
      <c r="S38" s="208"/>
      <c r="T38" s="211"/>
      <c r="U38" s="212"/>
      <c r="V38" s="213"/>
      <c r="W38" s="213"/>
      <c r="X38" s="214"/>
      <c r="Y38" s="213"/>
      <c r="Z38" s="213"/>
      <c r="AA38" s="212"/>
      <c r="AB38" s="213"/>
      <c r="AC38" s="213"/>
      <c r="AD38" s="213"/>
      <c r="AE38" s="212"/>
      <c r="AF38" s="213"/>
      <c r="AG38" s="213"/>
      <c r="AH38" s="214"/>
      <c r="AI38" s="213"/>
      <c r="AJ38" s="213"/>
      <c r="AK38" s="212"/>
      <c r="AL38" s="213"/>
      <c r="AM38" s="213"/>
      <c r="AN38" s="214"/>
      <c r="AO38" s="213"/>
      <c r="AP38" s="215"/>
      <c r="AQ38" s="2"/>
      <c r="AR38" s="677"/>
      <c r="AS38" s="678"/>
      <c r="AT38" s="678"/>
      <c r="AU38" s="678"/>
      <c r="AV38" s="678"/>
      <c r="AW38" s="678"/>
      <c r="AX38" s="678"/>
      <c r="AY38" s="679"/>
      <c r="AZ38" s="686" t="s">
        <v>255</v>
      </c>
      <c r="BA38" s="687"/>
      <c r="BB38" s="687"/>
      <c r="BC38" s="687"/>
      <c r="BD38" s="688"/>
      <c r="BE38" s="255" t="s">
        <v>256</v>
      </c>
      <c r="BF38" s="256"/>
      <c r="BG38" s="256" t="s">
        <v>257</v>
      </c>
      <c r="BH38" s="208"/>
      <c r="BI38" s="208"/>
      <c r="BJ38" s="208"/>
      <c r="BK38" s="208"/>
      <c r="BL38" s="208"/>
      <c r="BM38" s="209"/>
      <c r="BN38" s="221"/>
      <c r="BO38" s="222"/>
      <c r="BP38" s="222"/>
      <c r="BQ38" s="222"/>
      <c r="BR38" s="223"/>
      <c r="BS38" s="221"/>
      <c r="BT38" s="222"/>
      <c r="BU38" s="222"/>
      <c r="BV38" s="223"/>
      <c r="BW38" s="218"/>
      <c r="BX38" s="219"/>
      <c r="BY38" s="219"/>
      <c r="BZ38" s="219"/>
      <c r="CA38" s="219"/>
      <c r="CB38" s="219"/>
      <c r="CC38" s="220"/>
      <c r="CD38" s="221"/>
      <c r="CE38" s="222"/>
      <c r="CF38" s="248"/>
      <c r="CI38" s="2"/>
    </row>
    <row r="39" spans="2:87" ht="19.5" customHeight="1">
      <c r="B39" s="207"/>
      <c r="C39" s="208"/>
      <c r="D39" s="208"/>
      <c r="E39" s="208"/>
      <c r="F39" s="208"/>
      <c r="G39" s="208"/>
      <c r="H39" s="208"/>
      <c r="I39" s="208"/>
      <c r="J39" s="209"/>
      <c r="K39" s="210"/>
      <c r="L39" s="211"/>
      <c r="M39" s="208"/>
      <c r="N39" s="208"/>
      <c r="O39" s="211"/>
      <c r="P39" s="208"/>
      <c r="Q39" s="208"/>
      <c r="R39" s="209"/>
      <c r="S39" s="208"/>
      <c r="T39" s="211"/>
      <c r="U39" s="212"/>
      <c r="V39" s="213"/>
      <c r="W39" s="213"/>
      <c r="X39" s="214"/>
      <c r="Y39" s="213"/>
      <c r="Z39" s="213"/>
      <c r="AA39" s="212"/>
      <c r="AB39" s="213"/>
      <c r="AC39" s="213"/>
      <c r="AD39" s="213"/>
      <c r="AE39" s="212"/>
      <c r="AF39" s="213"/>
      <c r="AG39" s="213"/>
      <c r="AH39" s="214"/>
      <c r="AI39" s="213"/>
      <c r="AJ39" s="213"/>
      <c r="AK39" s="212"/>
      <c r="AL39" s="213"/>
      <c r="AM39" s="213"/>
      <c r="AN39" s="214"/>
      <c r="AO39" s="213"/>
      <c r="AP39" s="215"/>
      <c r="AQ39" s="2"/>
      <c r="AR39" s="680"/>
      <c r="AS39" s="681"/>
      <c r="AT39" s="681"/>
      <c r="AU39" s="681"/>
      <c r="AV39" s="681"/>
      <c r="AW39" s="681"/>
      <c r="AX39" s="681"/>
      <c r="AY39" s="682"/>
      <c r="AZ39" s="689" t="s">
        <v>258</v>
      </c>
      <c r="BA39" s="690"/>
      <c r="BB39" s="690"/>
      <c r="BC39" s="690"/>
      <c r="BD39" s="691"/>
      <c r="BE39" s="255" t="s">
        <v>259</v>
      </c>
      <c r="BF39" s="256" t="s">
        <v>256</v>
      </c>
      <c r="BG39" s="256" t="s">
        <v>257</v>
      </c>
      <c r="BH39" s="208" t="s">
        <v>260</v>
      </c>
      <c r="BI39" s="208"/>
      <c r="BJ39" s="208"/>
      <c r="BK39" s="208"/>
      <c r="BL39" s="208"/>
      <c r="BM39" s="209"/>
      <c r="BN39" s="257"/>
      <c r="BO39" s="258"/>
      <c r="BP39" s="258"/>
      <c r="BQ39" s="258"/>
      <c r="BR39" s="259"/>
      <c r="BS39" s="257"/>
      <c r="BT39" s="258"/>
      <c r="BU39" s="258"/>
      <c r="BV39" s="259"/>
      <c r="BW39" s="260"/>
      <c r="BX39" s="2"/>
      <c r="BY39" s="2"/>
      <c r="BZ39" s="2"/>
      <c r="CA39" s="2"/>
      <c r="CB39" s="2"/>
      <c r="CC39" s="261"/>
      <c r="CD39" s="257"/>
      <c r="CE39" s="258"/>
      <c r="CF39" s="262"/>
      <c r="CI39" s="2"/>
    </row>
    <row r="40" spans="2:87" ht="19.5" customHeight="1" thickBot="1">
      <c r="B40" s="692" t="s">
        <v>25</v>
      </c>
      <c r="C40" s="693"/>
      <c r="D40" s="693"/>
      <c r="E40" s="693"/>
      <c r="F40" s="693"/>
      <c r="G40" s="693"/>
      <c r="H40" s="693"/>
      <c r="I40" s="693"/>
      <c r="J40" s="693"/>
      <c r="K40" s="693"/>
      <c r="L40" s="693"/>
      <c r="M40" s="693"/>
      <c r="N40" s="693"/>
      <c r="O40" s="693"/>
      <c r="P40" s="693"/>
      <c r="Q40" s="693"/>
      <c r="R40" s="693"/>
      <c r="S40" s="694"/>
      <c r="T40" s="263"/>
      <c r="U40" s="212"/>
      <c r="V40" s="213"/>
      <c r="W40" s="213"/>
      <c r="X40" s="214"/>
      <c r="Y40" s="213"/>
      <c r="Z40" s="213"/>
      <c r="AA40" s="212"/>
      <c r="AB40" s="213"/>
      <c r="AC40" s="213"/>
      <c r="AD40" s="213"/>
      <c r="AE40" s="212"/>
      <c r="AF40" s="213"/>
      <c r="AG40" s="213"/>
      <c r="AH40" s="214"/>
      <c r="AI40" s="213"/>
      <c r="AJ40" s="213"/>
      <c r="AK40" s="212"/>
      <c r="AL40" s="213"/>
      <c r="AM40" s="213"/>
      <c r="AN40" s="214"/>
      <c r="AO40" s="213"/>
      <c r="AP40" s="215"/>
      <c r="AQ40" s="2"/>
      <c r="AR40" s="683"/>
      <c r="AS40" s="684"/>
      <c r="AT40" s="684"/>
      <c r="AU40" s="684"/>
      <c r="AV40" s="684"/>
      <c r="AW40" s="684"/>
      <c r="AX40" s="684"/>
      <c r="AY40" s="685"/>
      <c r="AZ40" s="695" t="s">
        <v>261</v>
      </c>
      <c r="BA40" s="696"/>
      <c r="BB40" s="696"/>
      <c r="BC40" s="696"/>
      <c r="BD40" s="697"/>
      <c r="BE40" s="255" t="s">
        <v>262</v>
      </c>
      <c r="BF40" s="256" t="s">
        <v>263</v>
      </c>
      <c r="BG40" s="256" t="s">
        <v>264</v>
      </c>
      <c r="BH40" s="208"/>
      <c r="BI40" s="208"/>
      <c r="BJ40" s="208"/>
      <c r="BK40" s="208"/>
      <c r="BL40" s="208"/>
      <c r="BM40" s="209"/>
      <c r="BN40" s="228"/>
      <c r="BO40" s="229"/>
      <c r="BP40" s="229"/>
      <c r="BQ40" s="229"/>
      <c r="BR40" s="230"/>
      <c r="BS40" s="228"/>
      <c r="BT40" s="229"/>
      <c r="BU40" s="229"/>
      <c r="BV40" s="230"/>
      <c r="BW40" s="226"/>
      <c r="BX40" s="179"/>
      <c r="BY40" s="179"/>
      <c r="BZ40" s="179"/>
      <c r="CA40" s="179"/>
      <c r="CB40" s="179"/>
      <c r="CC40" s="227"/>
      <c r="CD40" s="228"/>
      <c r="CE40" s="229"/>
      <c r="CF40" s="247"/>
      <c r="CI40" s="2"/>
    </row>
    <row r="41" spans="2:87" ht="19.5" customHeight="1" thickBot="1">
      <c r="B41" s="53"/>
      <c r="D41" s="53"/>
      <c r="E41" s="53"/>
      <c r="F41" s="53"/>
      <c r="G41" s="53"/>
      <c r="H41" s="53"/>
      <c r="I41" s="53"/>
      <c r="J41" s="53"/>
      <c r="K41" s="53"/>
      <c r="L41" s="53"/>
      <c r="M41" s="53"/>
      <c r="N41" s="53"/>
      <c r="O41" s="53"/>
      <c r="P41" s="53"/>
      <c r="Q41" s="53"/>
      <c r="R41" s="53"/>
      <c r="S41" s="53"/>
      <c r="T41" s="106"/>
      <c r="U41" s="698" t="s">
        <v>265</v>
      </c>
      <c r="V41" s="699"/>
      <c r="W41" s="699"/>
      <c r="X41" s="699"/>
      <c r="Y41" s="699"/>
      <c r="Z41" s="699"/>
      <c r="AA41" s="699"/>
      <c r="AB41" s="699"/>
      <c r="AC41" s="699"/>
      <c r="AD41" s="699"/>
      <c r="AE41" s="699"/>
      <c r="AF41" s="699"/>
      <c r="AG41" s="699"/>
      <c r="AH41" s="699"/>
      <c r="AI41" s="699"/>
      <c r="AJ41" s="700"/>
      <c r="AK41" s="264"/>
      <c r="AL41" s="265"/>
      <c r="AM41" s="265"/>
      <c r="AN41" s="265"/>
      <c r="AO41" s="265"/>
      <c r="AP41" s="266"/>
      <c r="AQ41" s="267"/>
      <c r="AR41" s="677"/>
      <c r="AS41" s="678"/>
      <c r="AT41" s="678"/>
      <c r="AU41" s="678"/>
      <c r="AV41" s="678"/>
      <c r="AW41" s="678"/>
      <c r="AX41" s="678"/>
      <c r="AY41" s="679"/>
      <c r="AZ41" s="686" t="s">
        <v>255</v>
      </c>
      <c r="BA41" s="687"/>
      <c r="BB41" s="687"/>
      <c r="BC41" s="687"/>
      <c r="BD41" s="688"/>
      <c r="BE41" s="255" t="s">
        <v>256</v>
      </c>
      <c r="BF41" s="256"/>
      <c r="BG41" s="256" t="s">
        <v>257</v>
      </c>
      <c r="BH41" s="208"/>
      <c r="BI41" s="208"/>
      <c r="BJ41" s="208"/>
      <c r="BK41" s="208"/>
      <c r="BL41" s="208"/>
      <c r="BM41" s="209"/>
      <c r="BN41" s="221"/>
      <c r="BO41" s="222"/>
      <c r="BP41" s="222"/>
      <c r="BQ41" s="222"/>
      <c r="BR41" s="223"/>
      <c r="BS41" s="221"/>
      <c r="BT41" s="222"/>
      <c r="BU41" s="222"/>
      <c r="BV41" s="223"/>
      <c r="BW41" s="218"/>
      <c r="BX41" s="219"/>
      <c r="BY41" s="219"/>
      <c r="BZ41" s="219"/>
      <c r="CA41" s="219"/>
      <c r="CB41" s="219"/>
      <c r="CC41" s="220"/>
      <c r="CD41" s="221"/>
      <c r="CE41" s="222"/>
      <c r="CF41" s="248"/>
      <c r="CI41" s="2"/>
    </row>
    <row r="42" spans="2:87" ht="19.5" customHeight="1">
      <c r="B42" s="53"/>
      <c r="C42" s="268" t="s">
        <v>266</v>
      </c>
      <c r="D42" s="53"/>
      <c r="E42" s="53"/>
      <c r="F42" s="53"/>
      <c r="G42" s="53"/>
      <c r="H42" s="53"/>
      <c r="I42" s="53"/>
      <c r="J42" s="53"/>
      <c r="K42" s="53"/>
      <c r="L42" s="53"/>
      <c r="M42" s="53"/>
      <c r="N42" s="53"/>
      <c r="O42" s="53"/>
      <c r="P42" s="53"/>
      <c r="Q42" s="53"/>
      <c r="R42" s="53"/>
      <c r="S42" s="53"/>
      <c r="T42" s="106"/>
      <c r="U42" s="52"/>
      <c r="V42" s="52"/>
      <c r="W42" s="52"/>
      <c r="X42" s="52"/>
      <c r="Y42" s="52"/>
      <c r="Z42" s="52"/>
      <c r="AA42" s="52"/>
      <c r="AB42" s="52"/>
      <c r="AC42" s="52"/>
      <c r="AD42" s="52"/>
      <c r="AE42" s="52"/>
      <c r="AF42" s="52"/>
      <c r="AG42" s="52"/>
      <c r="AH42" s="52"/>
      <c r="AI42" s="52"/>
      <c r="AJ42" s="52"/>
      <c r="AK42" s="267"/>
      <c r="AL42" s="267"/>
      <c r="AM42" s="267"/>
      <c r="AN42" s="267"/>
      <c r="AO42" s="267"/>
      <c r="AP42" s="267"/>
      <c r="AQ42" s="267"/>
      <c r="AR42" s="680"/>
      <c r="AS42" s="681"/>
      <c r="AT42" s="681"/>
      <c r="AU42" s="681"/>
      <c r="AV42" s="681"/>
      <c r="AW42" s="681"/>
      <c r="AX42" s="681"/>
      <c r="AY42" s="682"/>
      <c r="AZ42" s="689" t="s">
        <v>258</v>
      </c>
      <c r="BA42" s="690"/>
      <c r="BB42" s="690"/>
      <c r="BC42" s="690"/>
      <c r="BD42" s="691"/>
      <c r="BE42" s="255" t="s">
        <v>259</v>
      </c>
      <c r="BF42" s="256" t="s">
        <v>256</v>
      </c>
      <c r="BG42" s="256" t="s">
        <v>257</v>
      </c>
      <c r="BH42" s="208" t="s">
        <v>260</v>
      </c>
      <c r="BI42" s="208"/>
      <c r="BJ42" s="208"/>
      <c r="BK42" s="208"/>
      <c r="BL42" s="208"/>
      <c r="BM42" s="209"/>
      <c r="BN42" s="257"/>
      <c r="BO42" s="258"/>
      <c r="BP42" s="258"/>
      <c r="BQ42" s="258"/>
      <c r="BR42" s="259"/>
      <c r="BS42" s="257"/>
      <c r="BT42" s="258"/>
      <c r="BU42" s="258"/>
      <c r="BV42" s="259"/>
      <c r="BW42" s="260"/>
      <c r="BX42" s="2"/>
      <c r="BY42" s="2"/>
      <c r="BZ42" s="2"/>
      <c r="CA42" s="2"/>
      <c r="CB42" s="2"/>
      <c r="CC42" s="261"/>
      <c r="CD42" s="257"/>
      <c r="CE42" s="258"/>
      <c r="CF42" s="262"/>
      <c r="CI42" s="2"/>
    </row>
    <row r="43" spans="2:87" ht="19.5" customHeight="1">
      <c r="B43" s="53"/>
      <c r="C43" s="269" t="s">
        <v>267</v>
      </c>
      <c r="D43" s="53"/>
      <c r="E43" s="53"/>
      <c r="F43" s="53"/>
      <c r="G43" s="53"/>
      <c r="H43" s="53"/>
      <c r="I43" s="53"/>
      <c r="J43" s="53"/>
      <c r="K43" s="53"/>
      <c r="L43" s="53"/>
      <c r="M43" s="53"/>
      <c r="N43" s="53"/>
      <c r="O43" s="53"/>
      <c r="P43" s="53"/>
      <c r="Q43" s="53"/>
      <c r="R43" s="53"/>
      <c r="S43" s="53"/>
      <c r="T43" s="106"/>
      <c r="U43" s="52"/>
      <c r="V43" s="52"/>
      <c r="W43" s="52"/>
      <c r="X43" s="52"/>
      <c r="Y43" s="52"/>
      <c r="Z43" s="52"/>
      <c r="AA43" s="52"/>
      <c r="AB43" s="52"/>
      <c r="AC43" s="52"/>
      <c r="AD43" s="52"/>
      <c r="AE43" s="52"/>
      <c r="AF43" s="52"/>
      <c r="AG43" s="52"/>
      <c r="AH43" s="52"/>
      <c r="AI43" s="52"/>
      <c r="AJ43" s="52"/>
      <c r="AK43" s="267"/>
      <c r="AL43" s="267"/>
      <c r="AM43" s="267"/>
      <c r="AN43" s="267"/>
      <c r="AO43" s="267"/>
      <c r="AP43" s="267"/>
      <c r="AQ43" s="267"/>
      <c r="AR43" s="683"/>
      <c r="AS43" s="684"/>
      <c r="AT43" s="684"/>
      <c r="AU43" s="684"/>
      <c r="AV43" s="684"/>
      <c r="AW43" s="684"/>
      <c r="AX43" s="684"/>
      <c r="AY43" s="685"/>
      <c r="AZ43" s="695" t="s">
        <v>261</v>
      </c>
      <c r="BA43" s="696"/>
      <c r="BB43" s="696"/>
      <c r="BC43" s="696"/>
      <c r="BD43" s="697"/>
      <c r="BE43" s="255" t="s">
        <v>262</v>
      </c>
      <c r="BF43" s="256" t="s">
        <v>263</v>
      </c>
      <c r="BG43" s="256" t="s">
        <v>264</v>
      </c>
      <c r="BH43" s="208"/>
      <c r="BI43" s="208"/>
      <c r="BJ43" s="208"/>
      <c r="BK43" s="208"/>
      <c r="BL43" s="208"/>
      <c r="BM43" s="209"/>
      <c r="BN43" s="228"/>
      <c r="BO43" s="229"/>
      <c r="BP43" s="229"/>
      <c r="BQ43" s="229"/>
      <c r="BR43" s="230"/>
      <c r="BS43" s="228"/>
      <c r="BT43" s="229"/>
      <c r="BU43" s="229"/>
      <c r="BV43" s="230"/>
      <c r="BW43" s="226"/>
      <c r="BX43" s="179"/>
      <c r="BY43" s="179"/>
      <c r="BZ43" s="179"/>
      <c r="CA43" s="179"/>
      <c r="CB43" s="179"/>
      <c r="CC43" s="227"/>
      <c r="CD43" s="228"/>
      <c r="CE43" s="229"/>
      <c r="CF43" s="247"/>
      <c r="CI43" s="2"/>
    </row>
    <row r="44" spans="2:87" ht="19.5" customHeight="1" thickBot="1">
      <c r="B44" s="270" t="s">
        <v>268</v>
      </c>
      <c r="AR44" s="657" t="s">
        <v>269</v>
      </c>
      <c r="AS44" s="658"/>
      <c r="AT44" s="658"/>
      <c r="AU44" s="658"/>
      <c r="AV44" s="658"/>
      <c r="AW44" s="658"/>
      <c r="AX44" s="658"/>
      <c r="AY44" s="659"/>
      <c r="AZ44" s="665"/>
      <c r="BA44" s="666"/>
      <c r="BB44" s="666"/>
      <c r="BC44" s="666"/>
      <c r="BD44" s="666"/>
      <c r="BE44" s="666"/>
      <c r="BF44" s="666"/>
      <c r="BG44" s="666"/>
      <c r="BH44" s="666"/>
      <c r="BI44" s="666"/>
      <c r="BJ44" s="666"/>
      <c r="BK44" s="666"/>
      <c r="BL44" s="666"/>
      <c r="BM44" s="666"/>
      <c r="BN44" s="666"/>
      <c r="BO44" s="666"/>
      <c r="BP44" s="666"/>
      <c r="BQ44" s="666"/>
      <c r="BR44" s="666"/>
      <c r="BS44" s="666"/>
      <c r="BT44" s="666"/>
      <c r="BU44" s="666"/>
      <c r="BV44" s="666"/>
      <c r="BW44" s="666"/>
      <c r="BX44" s="666"/>
      <c r="BY44" s="666"/>
      <c r="BZ44" s="666"/>
      <c r="CA44" s="666"/>
      <c r="CB44" s="666"/>
      <c r="CC44" s="666"/>
      <c r="CD44" s="565" t="s">
        <v>7</v>
      </c>
      <c r="CE44" s="565"/>
      <c r="CF44" s="568"/>
      <c r="CI44" s="2"/>
    </row>
    <row r="45" spans="2:87" ht="19.5" customHeight="1">
      <c r="B45" s="271" t="s">
        <v>270</v>
      </c>
      <c r="C45" s="272"/>
      <c r="D45" s="272"/>
      <c r="E45" s="272"/>
      <c r="F45" s="272"/>
      <c r="G45" s="272"/>
      <c r="H45" s="272"/>
      <c r="I45" s="272"/>
      <c r="J45" s="272"/>
      <c r="K45" s="272"/>
      <c r="L45" s="272"/>
      <c r="M45" s="671" t="s">
        <v>271</v>
      </c>
      <c r="N45" s="672"/>
      <c r="O45" s="672"/>
      <c r="P45" s="672"/>
      <c r="Q45" s="672" t="s">
        <v>272</v>
      </c>
      <c r="R45" s="672"/>
      <c r="S45" s="672"/>
      <c r="T45" s="673"/>
      <c r="U45" s="273" t="s">
        <v>273</v>
      </c>
      <c r="V45" s="272"/>
      <c r="W45" s="272"/>
      <c r="X45" s="272"/>
      <c r="Y45" s="272"/>
      <c r="Z45" s="272"/>
      <c r="AA45" s="272"/>
      <c r="AB45" s="272"/>
      <c r="AC45" s="272"/>
      <c r="AD45" s="272"/>
      <c r="AE45" s="272"/>
      <c r="AF45" s="272"/>
      <c r="AG45" s="272"/>
      <c r="AH45" s="272"/>
      <c r="AI45" s="272"/>
      <c r="AJ45" s="272"/>
      <c r="AK45" s="272"/>
      <c r="AL45" s="272"/>
      <c r="AM45" s="272"/>
      <c r="AN45" s="272"/>
      <c r="AO45" s="272"/>
      <c r="AP45" s="274"/>
      <c r="AQ45" s="2"/>
      <c r="AR45" s="660"/>
      <c r="AS45" s="562"/>
      <c r="AT45" s="562"/>
      <c r="AU45" s="562"/>
      <c r="AV45" s="562"/>
      <c r="AW45" s="562"/>
      <c r="AX45" s="562"/>
      <c r="AY45" s="661"/>
      <c r="AZ45" s="667"/>
      <c r="BA45" s="668"/>
      <c r="BB45" s="668"/>
      <c r="BC45" s="668"/>
      <c r="BD45" s="668"/>
      <c r="BE45" s="668"/>
      <c r="BF45" s="668"/>
      <c r="BG45" s="668"/>
      <c r="BH45" s="668"/>
      <c r="BI45" s="668"/>
      <c r="BJ45" s="668"/>
      <c r="BK45" s="668"/>
      <c r="BL45" s="668"/>
      <c r="BM45" s="668"/>
      <c r="BN45" s="668"/>
      <c r="BO45" s="668"/>
      <c r="BP45" s="668"/>
      <c r="BQ45" s="668"/>
      <c r="BR45" s="668"/>
      <c r="BS45" s="668"/>
      <c r="BT45" s="668"/>
      <c r="BU45" s="668"/>
      <c r="BV45" s="668"/>
      <c r="BW45" s="668"/>
      <c r="BX45" s="668"/>
      <c r="BY45" s="668"/>
      <c r="BZ45" s="668"/>
      <c r="CA45" s="668"/>
      <c r="CB45" s="668"/>
      <c r="CC45" s="668"/>
      <c r="CD45" s="2"/>
      <c r="CE45" s="2"/>
      <c r="CF45" s="275"/>
      <c r="CI45" s="2"/>
    </row>
    <row r="46" spans="2:87" ht="19.5" customHeight="1" thickBot="1">
      <c r="B46" s="276" t="s">
        <v>274</v>
      </c>
      <c r="C46" s="277"/>
      <c r="D46" s="277"/>
      <c r="E46" s="277"/>
      <c r="F46" s="277"/>
      <c r="G46" s="277"/>
      <c r="H46" s="277"/>
      <c r="I46" s="277"/>
      <c r="J46" s="277"/>
      <c r="K46" s="277"/>
      <c r="L46" s="277"/>
      <c r="M46" s="674" t="s">
        <v>271</v>
      </c>
      <c r="N46" s="675"/>
      <c r="O46" s="675"/>
      <c r="P46" s="675"/>
      <c r="Q46" s="675" t="s">
        <v>272</v>
      </c>
      <c r="R46" s="675"/>
      <c r="S46" s="675"/>
      <c r="T46" s="676"/>
      <c r="U46" s="278" t="s">
        <v>275</v>
      </c>
      <c r="V46" s="277"/>
      <c r="W46" s="277"/>
      <c r="X46" s="277"/>
      <c r="Y46" s="277"/>
      <c r="Z46" s="277"/>
      <c r="AA46" s="277"/>
      <c r="AB46" s="277"/>
      <c r="AC46" s="277"/>
      <c r="AD46" s="277"/>
      <c r="AE46" s="277"/>
      <c r="AF46" s="277"/>
      <c r="AG46" s="277"/>
      <c r="AH46" s="277"/>
      <c r="AI46" s="277"/>
      <c r="AJ46" s="277"/>
      <c r="AK46" s="277"/>
      <c r="AL46" s="277"/>
      <c r="AM46" s="277"/>
      <c r="AN46" s="277"/>
      <c r="AO46" s="277"/>
      <c r="AP46" s="279"/>
      <c r="AQ46" s="2"/>
      <c r="AR46" s="662"/>
      <c r="AS46" s="663"/>
      <c r="AT46" s="663"/>
      <c r="AU46" s="663"/>
      <c r="AV46" s="663"/>
      <c r="AW46" s="663"/>
      <c r="AX46" s="663"/>
      <c r="AY46" s="664"/>
      <c r="AZ46" s="669"/>
      <c r="BA46" s="670"/>
      <c r="BB46" s="670"/>
      <c r="BC46" s="670"/>
      <c r="BD46" s="670"/>
      <c r="BE46" s="670"/>
      <c r="BF46" s="670"/>
      <c r="BG46" s="670"/>
      <c r="BH46" s="670"/>
      <c r="BI46" s="670"/>
      <c r="BJ46" s="670"/>
      <c r="BK46" s="670"/>
      <c r="BL46" s="670"/>
      <c r="BM46" s="670"/>
      <c r="BN46" s="670"/>
      <c r="BO46" s="670"/>
      <c r="BP46" s="670"/>
      <c r="BQ46" s="670"/>
      <c r="BR46" s="670"/>
      <c r="BS46" s="670"/>
      <c r="BT46" s="670"/>
      <c r="BU46" s="670"/>
      <c r="BV46" s="670"/>
      <c r="BW46" s="670"/>
      <c r="BX46" s="670"/>
      <c r="BY46" s="670"/>
      <c r="BZ46" s="670"/>
      <c r="CA46" s="670"/>
      <c r="CB46" s="670"/>
      <c r="CC46" s="670"/>
      <c r="CD46" s="234"/>
      <c r="CE46" s="234"/>
      <c r="CF46" s="236"/>
      <c r="CI46" s="2"/>
    </row>
    <row r="47" spans="77:87" ht="19.5" customHeight="1">
      <c r="BY47" s="280"/>
      <c r="BZ47" s="280"/>
      <c r="CA47" s="280"/>
      <c r="CB47" s="280"/>
      <c r="CC47" s="280"/>
      <c r="CD47" s="280"/>
      <c r="CE47" s="280"/>
      <c r="CF47" s="280"/>
      <c r="CI47" s="2"/>
    </row>
    <row r="48" spans="2:100" ht="19.5" customHeight="1">
      <c r="B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CI48" s="269"/>
      <c r="CV48" s="2"/>
    </row>
    <row r="49" spans="2:100" ht="19.5" customHeight="1">
      <c r="B49" s="3" t="s">
        <v>276</v>
      </c>
      <c r="AQ49" s="269"/>
      <c r="CI49" s="269"/>
      <c r="CV49" s="2"/>
    </row>
    <row r="50" spans="43:100" ht="19.5" customHeight="1">
      <c r="AQ50" s="269"/>
      <c r="CI50" s="269"/>
      <c r="CV50" s="2"/>
    </row>
    <row r="51" spans="43:100" ht="19.5" customHeight="1">
      <c r="AQ51" s="269"/>
      <c r="CI51" s="269"/>
      <c r="CV51" s="2"/>
    </row>
    <row r="60" ht="12.75">
      <c r="CH60" s="2"/>
    </row>
    <row r="61" ht="12.75">
      <c r="CH61" s="2"/>
    </row>
  </sheetData>
  <sheetProtection/>
  <mergeCells count="63">
    <mergeCell ref="B3:J6"/>
    <mergeCell ref="K3:K6"/>
    <mergeCell ref="L3:N6"/>
    <mergeCell ref="O3:R6"/>
    <mergeCell ref="S3:T3"/>
    <mergeCell ref="U3:Z6"/>
    <mergeCell ref="S4:S6"/>
    <mergeCell ref="T4:T6"/>
    <mergeCell ref="AA5:AD6"/>
    <mergeCell ref="AE5:AJ6"/>
    <mergeCell ref="AK5:AP6"/>
    <mergeCell ref="BQ5:BU6"/>
    <mergeCell ref="AA3:AP4"/>
    <mergeCell ref="AR3:AY6"/>
    <mergeCell ref="AZ3:AZ6"/>
    <mergeCell ref="BA3:BE6"/>
    <mergeCell ref="BY23:CF23"/>
    <mergeCell ref="BY24:CF25"/>
    <mergeCell ref="AW25:BA26"/>
    <mergeCell ref="BY26:CF27"/>
    <mergeCell ref="BQ3:BZ4"/>
    <mergeCell ref="CA3:CF4"/>
    <mergeCell ref="BV5:BZ6"/>
    <mergeCell ref="CA5:CF6"/>
    <mergeCell ref="BF3:BK6"/>
    <mergeCell ref="BL3:BP6"/>
    <mergeCell ref="AZ30:BD31"/>
    <mergeCell ref="BE30:BM31"/>
    <mergeCell ref="BN30:BR31"/>
    <mergeCell ref="BS30:BV31"/>
    <mergeCell ref="BW30:CC31"/>
    <mergeCell ref="AR17:AY18"/>
    <mergeCell ref="AR19:AY20"/>
    <mergeCell ref="BL22:BT22"/>
    <mergeCell ref="AR23:AV26"/>
    <mergeCell ref="AW23:BA24"/>
    <mergeCell ref="CD30:CF31"/>
    <mergeCell ref="AR32:AY34"/>
    <mergeCell ref="AZ32:BD32"/>
    <mergeCell ref="AZ33:BD33"/>
    <mergeCell ref="AZ34:BD34"/>
    <mergeCell ref="AR35:AY37"/>
    <mergeCell ref="AZ35:BD35"/>
    <mergeCell ref="AZ36:BD36"/>
    <mergeCell ref="AZ37:BD37"/>
    <mergeCell ref="AR30:AY31"/>
    <mergeCell ref="AR38:AY40"/>
    <mergeCell ref="AZ38:BD38"/>
    <mergeCell ref="AZ39:BD39"/>
    <mergeCell ref="B40:S40"/>
    <mergeCell ref="AZ40:BD40"/>
    <mergeCell ref="U41:AJ41"/>
    <mergeCell ref="AR41:AY43"/>
    <mergeCell ref="AZ41:BD41"/>
    <mergeCell ref="AZ42:BD42"/>
    <mergeCell ref="AZ43:BD43"/>
    <mergeCell ref="AR44:AY46"/>
    <mergeCell ref="AZ44:CC46"/>
    <mergeCell ref="CD44:CF44"/>
    <mergeCell ref="M45:P45"/>
    <mergeCell ref="Q45:T45"/>
    <mergeCell ref="M46:P46"/>
    <mergeCell ref="Q46:T46"/>
  </mergeCells>
  <printOptions/>
  <pageMargins left="0.53" right="0.15748031496062992" top="0.52" bottom="0.7480314960629921" header="0.3" footer="0.5118110236220472"/>
  <pageSetup horizontalDpi="600" verticalDpi="600" orientation="landscape" paperSize="8"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2020-02-04T01:45:27Z</dcterms:created>
  <dcterms:modified xsi:type="dcterms:W3CDTF">2023-04-20T07:57:37Z</dcterms:modified>
  <cp:category/>
  <cp:version/>
  <cp:contentType/>
  <cp:contentStatus/>
</cp:coreProperties>
</file>